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Rezultati kross" sheetId="1" r:id="rId1"/>
    <sheet name="Brauc auzās" sheetId="2" r:id="rId2"/>
    <sheet name="Rezultāti 3 posms" sheetId="3" r:id="rId3"/>
    <sheet name="Kopvērtējumam" sheetId="4" r:id="rId4"/>
  </sheets>
  <definedNames>
    <definedName name="_xlnm._FilterDatabase" localSheetId="3" hidden="1">'Kopvērtējumam'!$A$1:$N$1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<sst xmlns="http://schemas.openxmlformats.org/spreadsheetml/2006/main" count="923" uniqueCount="391">
  <si>
    <t>1 .</t>
  </si>
  <si>
    <t>2007.</t>
  </si>
  <si>
    <t>BERNĀTS</t>
  </si>
  <si>
    <t>Ralfs</t>
  </si>
  <si>
    <t>2012.</t>
  </si>
  <si>
    <t>Riteņvasara</t>
  </si>
  <si>
    <t>CFA</t>
  </si>
  <si>
    <t>Miks</t>
  </si>
  <si>
    <t>1984.</t>
  </si>
  <si>
    <t>LIPSKIS</t>
  </si>
  <si>
    <t>Andrejs</t>
  </si>
  <si>
    <t>1983.</t>
  </si>
  <si>
    <t>URSA cycling</t>
  </si>
  <si>
    <t>2008.</t>
  </si>
  <si>
    <t>SKUJENIEKS</t>
  </si>
  <si>
    <t>Vilis</t>
  </si>
  <si>
    <t>1993.</t>
  </si>
  <si>
    <t>MTB Talsi 2</t>
  </si>
  <si>
    <t>Sievietes OPEN 2002.+</t>
  </si>
  <si>
    <t>NIEDRA</t>
  </si>
  <si>
    <t>INGA</t>
  </si>
  <si>
    <t>1978.</t>
  </si>
  <si>
    <t>SENIORI 1</t>
  </si>
  <si>
    <t>SEDLIŅŠ</t>
  </si>
  <si>
    <t>Uldis</t>
  </si>
  <si>
    <t>1976.</t>
  </si>
  <si>
    <t>Engures Sportam</t>
  </si>
  <si>
    <t>2005.-2006.</t>
  </si>
  <si>
    <t>GUNNE</t>
  </si>
  <si>
    <t>Kristians Markuss</t>
  </si>
  <si>
    <t>2005.</t>
  </si>
  <si>
    <t>Ķekavas NSS</t>
  </si>
  <si>
    <t>DUBAKOVS</t>
  </si>
  <si>
    <t>Roberts</t>
  </si>
  <si>
    <t>2003.-2004.</t>
  </si>
  <si>
    <t>BEĻĀJEVS</t>
  </si>
  <si>
    <t>Rodrigo</t>
  </si>
  <si>
    <t>2004.</t>
  </si>
  <si>
    <t>REINFELDS</t>
  </si>
  <si>
    <t>Rihards</t>
  </si>
  <si>
    <t>2003.</t>
  </si>
  <si>
    <t>Daugmale/ĶNSS</t>
  </si>
  <si>
    <t>JURGENA</t>
  </si>
  <si>
    <t>Santa Sanija</t>
  </si>
  <si>
    <t>2001.</t>
  </si>
  <si>
    <t>2002.</t>
  </si>
  <si>
    <t>2001.-2002.</t>
  </si>
  <si>
    <t>ZOMMERS</t>
  </si>
  <si>
    <t>Elvijs</t>
  </si>
  <si>
    <t>JIRGENS</t>
  </si>
  <si>
    <t>RITUMS</t>
  </si>
  <si>
    <t>Raivis</t>
  </si>
  <si>
    <t>1986.</t>
  </si>
  <si>
    <t>Dobeles dzirnavnieks/Focus bike</t>
  </si>
  <si>
    <t>JUKŠINSKIS</t>
  </si>
  <si>
    <t>Alēns</t>
  </si>
  <si>
    <t>NERUGALS</t>
  </si>
  <si>
    <t>Viktors</t>
  </si>
  <si>
    <t>ebike Machine</t>
  </si>
  <si>
    <t>NURŽA</t>
  </si>
  <si>
    <t>Mārtiņš</t>
  </si>
  <si>
    <t>RRS/Alfa</t>
  </si>
  <si>
    <t>2 .</t>
  </si>
  <si>
    <t>3 .</t>
  </si>
  <si>
    <t>CĪRULIS</t>
  </si>
  <si>
    <t>Alena Olivers</t>
  </si>
  <si>
    <t>2013.</t>
  </si>
  <si>
    <t>4 .</t>
  </si>
  <si>
    <t>5 .</t>
  </si>
  <si>
    <t>6 .</t>
  </si>
  <si>
    <t>PETAKS</t>
  </si>
  <si>
    <t>Armands</t>
  </si>
  <si>
    <t>1967.</t>
  </si>
  <si>
    <t>SIDEĻSKIS</t>
  </si>
  <si>
    <t>Guntars</t>
  </si>
  <si>
    <t>1974.</t>
  </si>
  <si>
    <t>MTB Talsi</t>
  </si>
  <si>
    <t>SKREBELS</t>
  </si>
  <si>
    <t>Juris</t>
  </si>
  <si>
    <t>1980.</t>
  </si>
  <si>
    <t>SENIORI 3</t>
  </si>
  <si>
    <t>SNIĶERS</t>
  </si>
  <si>
    <t>Lauris</t>
  </si>
  <si>
    <t>1961.</t>
  </si>
  <si>
    <t>LEJIŅŠ</t>
  </si>
  <si>
    <t>Viesturs</t>
  </si>
  <si>
    <t>LEJIŅA</t>
  </si>
  <si>
    <t>Kate</t>
  </si>
  <si>
    <t>Kršjānis</t>
  </si>
  <si>
    <t>ZĀLĪTIS</t>
  </si>
  <si>
    <t>Artūrs</t>
  </si>
  <si>
    <t>1988.</t>
  </si>
  <si>
    <t>Didzis</t>
  </si>
  <si>
    <t>1966.</t>
  </si>
  <si>
    <t>MIHŅĒVIČS</t>
  </si>
  <si>
    <t>Uģis</t>
  </si>
  <si>
    <t>1975.</t>
  </si>
  <si>
    <t>7 .</t>
  </si>
  <si>
    <t>SLAIDIŅŠ</t>
  </si>
  <si>
    <t>Volkswagen-Veloprofs.lv</t>
  </si>
  <si>
    <t>8 .</t>
  </si>
  <si>
    <t>BERGS</t>
  </si>
  <si>
    <t>Emīls</t>
  </si>
  <si>
    <t>1990.</t>
  </si>
  <si>
    <t>1999.-2000.</t>
  </si>
  <si>
    <t>JAUCIS</t>
  </si>
  <si>
    <t>Renārs</t>
  </si>
  <si>
    <t>1999.</t>
  </si>
  <si>
    <t>ŠARĀKOVS</t>
  </si>
  <si>
    <t>LEIBMANS</t>
  </si>
  <si>
    <t>Aivis</t>
  </si>
  <si>
    <t>Dobeles SS</t>
  </si>
  <si>
    <t>KIRILS</t>
  </si>
  <si>
    <t>Kristians</t>
  </si>
  <si>
    <t>ŠĒLIS</t>
  </si>
  <si>
    <t>Jānis</t>
  </si>
  <si>
    <t>ĒRMANE-MARČENKO</t>
  </si>
  <si>
    <t>Evelīna</t>
  </si>
  <si>
    <t>ĀBOMA</t>
  </si>
  <si>
    <t>Madara</t>
  </si>
  <si>
    <t>ŠILLERE</t>
  </si>
  <si>
    <t>Alise</t>
  </si>
  <si>
    <t>Samanta</t>
  </si>
  <si>
    <t>BRIŅĶIS</t>
  </si>
  <si>
    <t>Kristers</t>
  </si>
  <si>
    <t>9 .</t>
  </si>
  <si>
    <t>10 .</t>
  </si>
  <si>
    <t>Rodžers</t>
  </si>
  <si>
    <t>ZZK Cēsis</t>
  </si>
  <si>
    <t>KANCERS</t>
  </si>
  <si>
    <t>Helvijs</t>
  </si>
  <si>
    <t>BELO Cycling Project</t>
  </si>
  <si>
    <t>Kristaps</t>
  </si>
  <si>
    <t>1981.</t>
  </si>
  <si>
    <t>Sportland Bottecchia</t>
  </si>
  <si>
    <t>KANCERE</t>
  </si>
  <si>
    <t>1979.</t>
  </si>
  <si>
    <t>11 .</t>
  </si>
  <si>
    <t>BOĻŠIS</t>
  </si>
  <si>
    <t>Niklāvs</t>
  </si>
  <si>
    <t>1998.</t>
  </si>
  <si>
    <t>ČIKSTE</t>
  </si>
  <si>
    <t>Kaspars</t>
  </si>
  <si>
    <t>ROZENFELDS</t>
  </si>
  <si>
    <t>Egons</t>
  </si>
  <si>
    <t>1969.</t>
  </si>
  <si>
    <t>2006.</t>
  </si>
  <si>
    <t>TAMS</t>
  </si>
  <si>
    <t>Valters</t>
  </si>
  <si>
    <t>CVIKLINSKIS</t>
  </si>
  <si>
    <t>LAZDIŅŠ</t>
  </si>
  <si>
    <t>DUNAUSKIS</t>
  </si>
  <si>
    <t>Rūdolfs</t>
  </si>
  <si>
    <t>GOŽA</t>
  </si>
  <si>
    <t>Sandis</t>
  </si>
  <si>
    <t>1982.</t>
  </si>
  <si>
    <t>VeloBode / FA nutitrion</t>
  </si>
  <si>
    <t>DINSBERGS</t>
  </si>
  <si>
    <t>Toms</t>
  </si>
  <si>
    <t>Hawaii Express Filter</t>
  </si>
  <si>
    <t>PAŠKAUSKS</t>
  </si>
  <si>
    <t>Karels</t>
  </si>
  <si>
    <t>ŽIRBA</t>
  </si>
  <si>
    <t>BĒRZIŅŠ</t>
  </si>
  <si>
    <t>Matīss</t>
  </si>
  <si>
    <t>MTB TALSI</t>
  </si>
  <si>
    <t>LANGE</t>
  </si>
  <si>
    <t>Gatis</t>
  </si>
  <si>
    <t>ALKSNE</t>
  </si>
  <si>
    <t>Dana</t>
  </si>
  <si>
    <t>SĒLIETIS</t>
  </si>
  <si>
    <t>Franks</t>
  </si>
  <si>
    <t>RK Liepāja</t>
  </si>
  <si>
    <t>LĪVS</t>
  </si>
  <si>
    <t>GŪTMANIS</t>
  </si>
  <si>
    <t>Rauls</t>
  </si>
  <si>
    <t>ČUKURS</t>
  </si>
  <si>
    <t>PETKUS</t>
  </si>
  <si>
    <t>Marta</t>
  </si>
  <si>
    <t>GLUDAVS</t>
  </si>
  <si>
    <t>Dāvis</t>
  </si>
  <si>
    <t>Lote</t>
  </si>
  <si>
    <t>2011.</t>
  </si>
  <si>
    <t>DĀBOLIŅŠ</t>
  </si>
  <si>
    <t>Kārlis</t>
  </si>
  <si>
    <t>Lauma</t>
  </si>
  <si>
    <t>2009.</t>
  </si>
  <si>
    <t>GANZBURGS</t>
  </si>
  <si>
    <t>Ivars</t>
  </si>
  <si>
    <t>12 .</t>
  </si>
  <si>
    <t>13 .</t>
  </si>
  <si>
    <t>14 .</t>
  </si>
  <si>
    <t>15 .</t>
  </si>
  <si>
    <t>ZARIŅA</t>
  </si>
  <si>
    <t>Amēlija</t>
  </si>
  <si>
    <t>BREIDAKS</t>
  </si>
  <si>
    <t>ĀdažiVelo</t>
  </si>
  <si>
    <t>1985.</t>
  </si>
  <si>
    <t>MEIJERS</t>
  </si>
  <si>
    <t>Dairis</t>
  </si>
  <si>
    <t>KRONBERGS</t>
  </si>
  <si>
    <t>Edgars</t>
  </si>
  <si>
    <t>2000.</t>
  </si>
  <si>
    <t>RUTKA</t>
  </si>
  <si>
    <t>1956.</t>
  </si>
  <si>
    <t>MAURMANIS</t>
  </si>
  <si>
    <t>DĒLIŅŠ</t>
  </si>
  <si>
    <t>ZIKRĀTIJS</t>
  </si>
  <si>
    <t>Deivids</t>
  </si>
  <si>
    <t>LAGZDIŅŠ</t>
  </si>
  <si>
    <t>Daumants</t>
  </si>
  <si>
    <t>16 .</t>
  </si>
  <si>
    <t>17 .</t>
  </si>
  <si>
    <t>PĒTERSONS</t>
  </si>
  <si>
    <t>FANS AP-Print</t>
  </si>
  <si>
    <t>GAILIŠS</t>
  </si>
  <si>
    <t>Oskars</t>
  </si>
  <si>
    <t>Doltcini Latvia cycling team</t>
  </si>
  <si>
    <t>18 .</t>
  </si>
  <si>
    <t>SĪMANIS</t>
  </si>
  <si>
    <t>Klāvs</t>
  </si>
  <si>
    <t>Arvīds</t>
  </si>
  <si>
    <t>Vieta</t>
  </si>
  <si>
    <t>Vārds</t>
  </si>
  <si>
    <t>Uzvārds</t>
  </si>
  <si>
    <t>Punkti</t>
  </si>
  <si>
    <t>ID</t>
  </si>
  <si>
    <t>EISAKS</t>
  </si>
  <si>
    <t>Kalvis</t>
  </si>
  <si>
    <t>INOVSKIS</t>
  </si>
  <si>
    <t>Nauris</t>
  </si>
  <si>
    <t>BOLSIS</t>
  </si>
  <si>
    <t>Niklavs</t>
  </si>
  <si>
    <t>SPRUDE</t>
  </si>
  <si>
    <t>Arvis</t>
  </si>
  <si>
    <t>KNOPS</t>
  </si>
  <si>
    <t>PAVLOVS</t>
  </si>
  <si>
    <t>Evalds</t>
  </si>
  <si>
    <t>VISOCKIS</t>
  </si>
  <si>
    <t>PUMPISS</t>
  </si>
  <si>
    <t>Anrijs</t>
  </si>
  <si>
    <t>VEVERIS</t>
  </si>
  <si>
    <t>Girts</t>
  </si>
  <si>
    <t>LEJINS</t>
  </si>
  <si>
    <t>SISOLATIJS</t>
  </si>
  <si>
    <t>BRUZINSKIS</t>
  </si>
  <si>
    <t>SAVICKIS</t>
  </si>
  <si>
    <t>Martins</t>
  </si>
  <si>
    <t>ROZE</t>
  </si>
  <si>
    <t>Artis</t>
  </si>
  <si>
    <t>ANDRIJANOVS</t>
  </si>
  <si>
    <t>Reinis</t>
  </si>
  <si>
    <t>VILUMOVS</t>
  </si>
  <si>
    <t>Ivo</t>
  </si>
  <si>
    <t>KACERAUSKAS</t>
  </si>
  <si>
    <t>Arturas</t>
  </si>
  <si>
    <t>APSE</t>
  </si>
  <si>
    <t>Agnis</t>
  </si>
  <si>
    <t>BALODIS</t>
  </si>
  <si>
    <t xml:space="preserve">Andris </t>
  </si>
  <si>
    <t>RIBAKS</t>
  </si>
  <si>
    <t>Emils</t>
  </si>
  <si>
    <t>PĒRKONS</t>
  </si>
  <si>
    <t>Mārcis</t>
  </si>
  <si>
    <t>EGLITIS</t>
  </si>
  <si>
    <t>Aldis</t>
  </si>
  <si>
    <t>BEIKA</t>
  </si>
  <si>
    <t>Normunds</t>
  </si>
  <si>
    <t>AKIS</t>
  </si>
  <si>
    <t>MIKULENS</t>
  </si>
  <si>
    <t>RUBIKS</t>
  </si>
  <si>
    <t>FLAKSIS</t>
  </si>
  <si>
    <t>KALĒJS</t>
  </si>
  <si>
    <t>Māris</t>
  </si>
  <si>
    <t>Aivars</t>
  </si>
  <si>
    <t>Arturs</t>
  </si>
  <si>
    <t>DOBROVOĻSKIS</t>
  </si>
  <si>
    <t>Igors</t>
  </si>
  <si>
    <t>PĀRUPS</t>
  </si>
  <si>
    <t>ĀBOLIŅŠ</t>
  </si>
  <si>
    <t>DERGAČS</t>
  </si>
  <si>
    <t>MERZLIKINS</t>
  </si>
  <si>
    <t>Aleksandrs</t>
  </si>
  <si>
    <t>ŽERBIS</t>
  </si>
  <si>
    <t>LUSIS</t>
  </si>
  <si>
    <t>ŠUĻGA</t>
  </si>
  <si>
    <t>Kopvērtējums pēc 3. posmiem</t>
  </si>
  <si>
    <t>Punkti 3 posmā</t>
  </si>
  <si>
    <t>2013. un jaunāki</t>
  </si>
  <si>
    <t xml:space="preserve">Dz. g. </t>
  </si>
  <si>
    <t>Komanda</t>
  </si>
  <si>
    <t>Vieta grupā</t>
  </si>
  <si>
    <t>1.</t>
  </si>
  <si>
    <t>Npk.</t>
  </si>
  <si>
    <t xml:space="preserve">2011. -  2012. </t>
  </si>
  <si>
    <t>2.</t>
  </si>
  <si>
    <t>Nr.</t>
  </si>
  <si>
    <t xml:space="preserve">Nr. </t>
  </si>
  <si>
    <t>RUNGULIS</t>
  </si>
  <si>
    <t>Henrijs</t>
  </si>
  <si>
    <t>MOROZS</t>
  </si>
  <si>
    <t>Alberts</t>
  </si>
  <si>
    <t>3.</t>
  </si>
  <si>
    <t>4.</t>
  </si>
  <si>
    <t xml:space="preserve">2009. -  2010. </t>
  </si>
  <si>
    <t>LOZBERGS</t>
  </si>
  <si>
    <t>Talsi</t>
  </si>
  <si>
    <t>BALKA</t>
  </si>
  <si>
    <t>Dārta</t>
  </si>
  <si>
    <t>2010.</t>
  </si>
  <si>
    <t xml:space="preserve">2007. -  2008. </t>
  </si>
  <si>
    <t>Amanda</t>
  </si>
  <si>
    <t>ANCĀNE</t>
  </si>
  <si>
    <t>Līna</t>
  </si>
  <si>
    <t>BNHH/Riteņvasara</t>
  </si>
  <si>
    <t>FRIENBĒRGA</t>
  </si>
  <si>
    <t>5.</t>
  </si>
  <si>
    <t>ZVIRBULIS</t>
  </si>
  <si>
    <t>Uvis</t>
  </si>
  <si>
    <t>Kuldīga</t>
  </si>
  <si>
    <t>DONE</t>
  </si>
  <si>
    <t>6.</t>
  </si>
  <si>
    <t>Rezultāti DOBELES VELOKROSS</t>
  </si>
  <si>
    <t>ANCĀNS</t>
  </si>
  <si>
    <t>BHNN/Riteņvasara</t>
  </si>
  <si>
    <t>PRIEDOLIŅŠ</t>
  </si>
  <si>
    <t>VANGS</t>
  </si>
  <si>
    <t>7.</t>
  </si>
  <si>
    <t>Ulvis</t>
  </si>
  <si>
    <t>8.</t>
  </si>
  <si>
    <t>GRUNTIŅŠ</t>
  </si>
  <si>
    <t>Rolfs</t>
  </si>
  <si>
    <t>9.</t>
  </si>
  <si>
    <t>ŠAUME</t>
  </si>
  <si>
    <t>10.</t>
  </si>
  <si>
    <t>11.</t>
  </si>
  <si>
    <t>VISTIŅŠ</t>
  </si>
  <si>
    <t>Aquatics</t>
  </si>
  <si>
    <t>12.</t>
  </si>
  <si>
    <t>13.</t>
  </si>
  <si>
    <t>14.</t>
  </si>
  <si>
    <t>15.</t>
  </si>
  <si>
    <t>Meitenes 2003. - 2006.</t>
  </si>
  <si>
    <t>ALŠEVSKIS</t>
  </si>
  <si>
    <t>Kristofers</t>
  </si>
  <si>
    <t>VAZDIĶIS</t>
  </si>
  <si>
    <t>FREIBERGS</t>
  </si>
  <si>
    <t>Namejs</t>
  </si>
  <si>
    <t>ĀBELE</t>
  </si>
  <si>
    <t>DŪZIS</t>
  </si>
  <si>
    <t>ANDERSONS</t>
  </si>
  <si>
    <t>RRS/MSĢ</t>
  </si>
  <si>
    <t>KĻAVIŅŠ</t>
  </si>
  <si>
    <t>Jēkabs</t>
  </si>
  <si>
    <t>LUKAŠAŅECS</t>
  </si>
  <si>
    <t>Oļegs</t>
  </si>
  <si>
    <t>Grupa</t>
  </si>
  <si>
    <t>Vieta distancē</t>
  </si>
  <si>
    <t>Koanda</t>
  </si>
  <si>
    <t>Brauc auzās droši</t>
  </si>
  <si>
    <t>KIPURS</t>
  </si>
  <si>
    <t>Seniori 1</t>
  </si>
  <si>
    <t>DARZNIEKS</t>
  </si>
  <si>
    <t>Lizums</t>
  </si>
  <si>
    <t>MELĀNS</t>
  </si>
  <si>
    <t>Seniori 2</t>
  </si>
  <si>
    <t>GEROJEVS</t>
  </si>
  <si>
    <t>1989.</t>
  </si>
  <si>
    <t>GAURIKOVS</t>
  </si>
  <si>
    <t>Andris</t>
  </si>
  <si>
    <t>OGRE</t>
  </si>
  <si>
    <t>+ 1 aplis</t>
  </si>
  <si>
    <t>ZARIŅŠ</t>
  </si>
  <si>
    <t>Sandris</t>
  </si>
  <si>
    <t>Andis</t>
  </si>
  <si>
    <t>+ 2 apļi</t>
  </si>
  <si>
    <t>1977.</t>
  </si>
  <si>
    <t>ZONBERGS</t>
  </si>
  <si>
    <t>Gunārs</t>
  </si>
  <si>
    <t>1972.</t>
  </si>
  <si>
    <t>IZST.</t>
  </si>
  <si>
    <t>PODNIEKS</t>
  </si>
  <si>
    <t>1968.</t>
  </si>
  <si>
    <t>7 apļi, 20 KM</t>
  </si>
  <si>
    <t>Distance:</t>
  </si>
  <si>
    <t>Lejins</t>
  </si>
  <si>
    <t>Darznieks</t>
  </si>
  <si>
    <t>OZOLS</t>
  </si>
  <si>
    <t>Čikste</t>
  </si>
  <si>
    <t>RONIS</t>
  </si>
  <si>
    <t>Kohs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</si>
</sst>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56" applyBorder="1" applyAlignment="1">
      <alignment horizontal="center"/>
      <protection/>
    </xf>
    <xf numFmtId="0" fontId="40" fillId="0" borderId="11" xfId="56" applyBorder="1" applyAlignment="1">
      <alignment horizontal="center"/>
      <protection/>
    </xf>
    <xf numFmtId="0" fontId="45" fillId="0" borderId="10" xfId="56" applyFont="1" applyBorder="1" applyAlignment="1">
      <alignment horizontal="center" wrapText="1"/>
      <protection/>
    </xf>
    <xf numFmtId="0" fontId="5" fillId="0" borderId="12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0" fillId="0" borderId="12" xfId="56" applyFill="1" applyBorder="1" applyAlignment="1">
      <alignment horizontal="center"/>
      <protection/>
    </xf>
    <xf numFmtId="0" fontId="45" fillId="0" borderId="13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7" fillId="33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46" applyFont="1" applyFill="1" applyBorder="1">
      <alignment/>
      <protection/>
    </xf>
    <xf numFmtId="0" fontId="46" fillId="0" borderId="10" xfId="0" applyFont="1" applyFill="1" applyBorder="1" applyAlignment="1">
      <alignment horizontal="left" vertical="center"/>
    </xf>
    <xf numFmtId="0" fontId="46" fillId="0" borderId="10" xfId="59" applyFont="1" applyFill="1" applyBorder="1">
      <alignment/>
      <protection/>
    </xf>
    <xf numFmtId="0" fontId="6" fillId="0" borderId="10" xfId="0" applyFont="1" applyFill="1" applyBorder="1" applyAlignment="1">
      <alignment horizontal="left"/>
    </xf>
    <xf numFmtId="0" fontId="6" fillId="0" borderId="10" xfId="56" applyFont="1" applyFill="1" applyBorder="1" applyAlignment="1">
      <alignment horizontal="left"/>
      <protection/>
    </xf>
    <xf numFmtId="0" fontId="46" fillId="0" borderId="1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6" fillId="0" borderId="0" xfId="0" applyFont="1" applyBorder="1" applyAlignment="1" quotePrefix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 quotePrefix="1">
      <alignment horizontal="center"/>
    </xf>
    <xf numFmtId="0" fontId="4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49" fontId="0" fillId="0" borderId="0" xfId="0" applyNumberFormat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14" fontId="43" fillId="0" borderId="0" xfId="0" applyNumberFormat="1" applyFont="1" applyAlignment="1">
      <alignment/>
    </xf>
    <xf numFmtId="0" fontId="6" fillId="0" borderId="10" xfId="64" applyFont="1" applyFill="1" applyBorder="1">
      <alignment/>
      <protection/>
    </xf>
    <xf numFmtId="0" fontId="46" fillId="0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arasts 2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00">
      <selection activeCell="F117" sqref="F117"/>
    </sheetView>
  </sheetViews>
  <sheetFormatPr defaultColWidth="9.140625" defaultRowHeight="15"/>
  <cols>
    <col min="1" max="2" width="5.421875" style="0" customWidth="1"/>
    <col min="3" max="3" width="19.8515625" style="0" customWidth="1"/>
    <col min="4" max="4" width="16.421875" style="0" bestFit="1" customWidth="1"/>
    <col min="5" max="5" width="6.57421875" style="0" customWidth="1"/>
    <col min="6" max="6" width="29.8515625" style="0" customWidth="1"/>
  </cols>
  <sheetData>
    <row r="1" ht="15">
      <c r="C1" s="40">
        <v>43030</v>
      </c>
    </row>
    <row r="2" spans="3:4" ht="15">
      <c r="C2" s="1" t="s">
        <v>322</v>
      </c>
      <c r="D2" s="1"/>
    </row>
    <row r="3" ht="15">
      <c r="B3" s="1"/>
    </row>
    <row r="4" ht="15">
      <c r="B4" s="1" t="s">
        <v>288</v>
      </c>
    </row>
    <row r="5" spans="1:7" ht="15">
      <c r="A5" s="1" t="s">
        <v>293</v>
      </c>
      <c r="B5" s="1" t="s">
        <v>296</v>
      </c>
      <c r="C5" s="1" t="s">
        <v>224</v>
      </c>
      <c r="D5" s="1" t="s">
        <v>223</v>
      </c>
      <c r="E5" s="1" t="s">
        <v>289</v>
      </c>
      <c r="F5" s="1" t="s">
        <v>290</v>
      </c>
      <c r="G5" s="1" t="s">
        <v>291</v>
      </c>
    </row>
    <row r="6" spans="1:7" ht="15">
      <c r="A6" s="2" t="s">
        <v>292</v>
      </c>
      <c r="B6">
        <v>189</v>
      </c>
      <c r="C6" t="s">
        <v>64</v>
      </c>
      <c r="D6" t="s">
        <v>65</v>
      </c>
      <c r="E6" t="s">
        <v>66</v>
      </c>
      <c r="G6">
        <v>1</v>
      </c>
    </row>
    <row r="7" ht="15">
      <c r="A7" s="2"/>
    </row>
    <row r="8" spans="1:3" ht="15">
      <c r="A8" s="2"/>
      <c r="B8" s="1" t="s">
        <v>294</v>
      </c>
      <c r="C8" s="1"/>
    </row>
    <row r="9" spans="1:7" ht="15">
      <c r="A9" s="1" t="s">
        <v>293</v>
      </c>
      <c r="B9" s="1" t="s">
        <v>297</v>
      </c>
      <c r="C9" s="1" t="s">
        <v>224</v>
      </c>
      <c r="D9" s="1" t="s">
        <v>223</v>
      </c>
      <c r="E9" s="1" t="s">
        <v>289</v>
      </c>
      <c r="F9" s="1" t="s">
        <v>290</v>
      </c>
      <c r="G9" s="1" t="s">
        <v>291</v>
      </c>
    </row>
    <row r="10" spans="1:7" ht="15">
      <c r="A10" s="2" t="s">
        <v>292</v>
      </c>
      <c r="B10">
        <v>192</v>
      </c>
      <c r="C10" t="s">
        <v>166</v>
      </c>
      <c r="D10" t="s">
        <v>181</v>
      </c>
      <c r="E10" t="s">
        <v>182</v>
      </c>
      <c r="F10" t="s">
        <v>5</v>
      </c>
      <c r="G10">
        <v>1</v>
      </c>
    </row>
    <row r="11" spans="1:7" ht="15">
      <c r="A11" s="2" t="s">
        <v>295</v>
      </c>
      <c r="B11">
        <v>77</v>
      </c>
      <c r="C11" t="s">
        <v>86</v>
      </c>
      <c r="D11" t="s">
        <v>87</v>
      </c>
      <c r="E11" t="s">
        <v>4</v>
      </c>
      <c r="F11" t="s">
        <v>53</v>
      </c>
      <c r="G11">
        <v>2</v>
      </c>
    </row>
    <row r="13" spans="1:7" ht="15">
      <c r="A13" s="2" t="s">
        <v>292</v>
      </c>
      <c r="B13">
        <v>78</v>
      </c>
      <c r="C13" t="s">
        <v>298</v>
      </c>
      <c r="D13" t="s">
        <v>33</v>
      </c>
      <c r="E13" t="s">
        <v>182</v>
      </c>
      <c r="G13">
        <v>1</v>
      </c>
    </row>
    <row r="14" spans="1:7" ht="15">
      <c r="A14" s="2" t="s">
        <v>295</v>
      </c>
      <c r="B14">
        <v>73</v>
      </c>
      <c r="C14" t="s">
        <v>2</v>
      </c>
      <c r="D14" t="s">
        <v>3</v>
      </c>
      <c r="E14" t="s">
        <v>4</v>
      </c>
      <c r="F14" t="s">
        <v>5</v>
      </c>
      <c r="G14">
        <v>2</v>
      </c>
    </row>
    <row r="15" spans="1:7" ht="15">
      <c r="A15" s="2" t="s">
        <v>302</v>
      </c>
      <c r="B15">
        <v>74</v>
      </c>
      <c r="C15" t="s">
        <v>187</v>
      </c>
      <c r="D15" t="s">
        <v>299</v>
      </c>
      <c r="E15" t="s">
        <v>182</v>
      </c>
      <c r="G15">
        <v>3</v>
      </c>
    </row>
    <row r="16" spans="1:7" ht="15">
      <c r="A16" s="2" t="s">
        <v>303</v>
      </c>
      <c r="B16">
        <v>79</v>
      </c>
      <c r="C16" t="s">
        <v>300</v>
      </c>
      <c r="D16" t="s">
        <v>301</v>
      </c>
      <c r="E16" t="s">
        <v>4</v>
      </c>
      <c r="G16">
        <v>4</v>
      </c>
    </row>
    <row r="17" ht="15">
      <c r="A17" s="2"/>
    </row>
    <row r="18" spans="1:3" ht="15">
      <c r="A18" s="2"/>
      <c r="B18" s="1" t="s">
        <v>304</v>
      </c>
      <c r="C18" s="1"/>
    </row>
    <row r="19" spans="1:7" ht="15">
      <c r="A19" s="1" t="s">
        <v>293</v>
      </c>
      <c r="B19" s="1" t="s">
        <v>297</v>
      </c>
      <c r="C19" s="1" t="s">
        <v>224</v>
      </c>
      <c r="D19" s="1" t="s">
        <v>223</v>
      </c>
      <c r="E19" s="1" t="s">
        <v>289</v>
      </c>
      <c r="F19" s="1" t="s">
        <v>290</v>
      </c>
      <c r="G19" s="1" t="s">
        <v>291</v>
      </c>
    </row>
    <row r="20" spans="1:7" s="33" customFormat="1" ht="15">
      <c r="A20" s="34" t="s">
        <v>292</v>
      </c>
      <c r="B20" s="33">
        <v>188</v>
      </c>
      <c r="C20" s="33" t="s">
        <v>305</v>
      </c>
      <c r="D20" s="33" t="s">
        <v>39</v>
      </c>
      <c r="E20" s="33" t="s">
        <v>186</v>
      </c>
      <c r="F20" s="33" t="s">
        <v>306</v>
      </c>
      <c r="G20" s="33">
        <v>1</v>
      </c>
    </row>
    <row r="21" s="33" customFormat="1" ht="15">
      <c r="A21" s="34"/>
    </row>
    <row r="22" spans="1:7" ht="15">
      <c r="A22" s="34" t="s">
        <v>292</v>
      </c>
      <c r="B22" s="33">
        <v>191</v>
      </c>
      <c r="C22" t="s">
        <v>166</v>
      </c>
      <c r="D22" t="s">
        <v>185</v>
      </c>
      <c r="E22" t="s">
        <v>186</v>
      </c>
      <c r="F22" t="s">
        <v>5</v>
      </c>
      <c r="G22" s="33">
        <v>1</v>
      </c>
    </row>
    <row r="23" spans="1:7" s="33" customFormat="1" ht="15">
      <c r="A23" s="34" t="s">
        <v>295</v>
      </c>
      <c r="B23" s="33">
        <v>190</v>
      </c>
      <c r="C23" s="33" t="s">
        <v>307</v>
      </c>
      <c r="D23" s="33" t="s">
        <v>308</v>
      </c>
      <c r="E23" s="33" t="s">
        <v>309</v>
      </c>
      <c r="F23" t="s">
        <v>53</v>
      </c>
      <c r="G23" s="33">
        <v>2</v>
      </c>
    </row>
    <row r="24" spans="1:7" ht="15">
      <c r="A24" s="35"/>
      <c r="B24" s="1"/>
      <c r="C24" s="1"/>
      <c r="D24" s="1"/>
      <c r="E24" s="1"/>
      <c r="F24" s="1"/>
      <c r="G24" s="1"/>
    </row>
    <row r="25" spans="1:3" ht="15">
      <c r="A25" s="2"/>
      <c r="B25" s="1" t="s">
        <v>310</v>
      </c>
      <c r="C25" s="1"/>
    </row>
    <row r="26" spans="1:7" ht="15">
      <c r="A26" s="1" t="s">
        <v>293</v>
      </c>
      <c r="B26" s="1" t="s">
        <v>297</v>
      </c>
      <c r="C26" s="1" t="s">
        <v>224</v>
      </c>
      <c r="D26" s="1" t="s">
        <v>223</v>
      </c>
      <c r="E26" s="1" t="s">
        <v>289</v>
      </c>
      <c r="F26" s="1" t="s">
        <v>290</v>
      </c>
      <c r="G26" s="1" t="s">
        <v>291</v>
      </c>
    </row>
    <row r="27" spans="1:7" s="33" customFormat="1" ht="15">
      <c r="A27" s="34" t="s">
        <v>292</v>
      </c>
      <c r="B27" s="33">
        <v>193</v>
      </c>
      <c r="C27" s="33" t="s">
        <v>193</v>
      </c>
      <c r="D27" s="33" t="s">
        <v>311</v>
      </c>
      <c r="E27" s="33" t="s">
        <v>1</v>
      </c>
      <c r="F27" t="s">
        <v>131</v>
      </c>
      <c r="G27" s="33">
        <v>1</v>
      </c>
    </row>
    <row r="28" spans="1:7" s="33" customFormat="1" ht="15">
      <c r="A28" s="34" t="s">
        <v>295</v>
      </c>
      <c r="B28" s="33">
        <v>35</v>
      </c>
      <c r="C28" s="33" t="s">
        <v>312</v>
      </c>
      <c r="D28" s="33" t="s">
        <v>313</v>
      </c>
      <c r="E28" s="33" t="s">
        <v>13</v>
      </c>
      <c r="F28" s="33" t="s">
        <v>314</v>
      </c>
      <c r="G28" s="33">
        <v>2</v>
      </c>
    </row>
    <row r="29" spans="1:7" s="33" customFormat="1" ht="15">
      <c r="A29" s="34" t="s">
        <v>302</v>
      </c>
      <c r="B29" s="33">
        <v>194</v>
      </c>
      <c r="C29" t="s">
        <v>193</v>
      </c>
      <c r="D29" t="s">
        <v>194</v>
      </c>
      <c r="E29" t="s">
        <v>13</v>
      </c>
      <c r="F29"/>
      <c r="G29" s="33">
        <v>3</v>
      </c>
    </row>
    <row r="30" spans="1:7" s="33" customFormat="1" ht="15">
      <c r="A30" s="34" t="s">
        <v>303</v>
      </c>
      <c r="B30" s="33">
        <v>196</v>
      </c>
      <c r="C30" t="s">
        <v>120</v>
      </c>
      <c r="D30" t="s">
        <v>121</v>
      </c>
      <c r="E30" t="s">
        <v>13</v>
      </c>
      <c r="F30" t="s">
        <v>111</v>
      </c>
      <c r="G30" s="33">
        <v>4</v>
      </c>
    </row>
    <row r="31" spans="1:7" s="33" customFormat="1" ht="15">
      <c r="A31" s="34" t="s">
        <v>316</v>
      </c>
      <c r="B31" s="33">
        <v>200</v>
      </c>
      <c r="C31" t="s">
        <v>315</v>
      </c>
      <c r="D31" t="s">
        <v>122</v>
      </c>
      <c r="E31" t="s">
        <v>1</v>
      </c>
      <c r="F31" t="s">
        <v>111</v>
      </c>
      <c r="G31" s="33">
        <v>5</v>
      </c>
    </row>
    <row r="32" s="33" customFormat="1" ht="15">
      <c r="A32" s="34"/>
    </row>
    <row r="33" spans="1:7" ht="15">
      <c r="A33" s="2" t="s">
        <v>292</v>
      </c>
      <c r="B33" s="33">
        <v>75</v>
      </c>
      <c r="C33" t="s">
        <v>198</v>
      </c>
      <c r="D33" t="s">
        <v>7</v>
      </c>
      <c r="E33" t="s">
        <v>1</v>
      </c>
      <c r="G33" s="33">
        <v>1</v>
      </c>
    </row>
    <row r="34" spans="1:7" ht="15">
      <c r="A34" s="2" t="s">
        <v>295</v>
      </c>
      <c r="B34" s="33">
        <v>198</v>
      </c>
      <c r="C34" t="s">
        <v>129</v>
      </c>
      <c r="D34" t="s">
        <v>130</v>
      </c>
      <c r="E34" t="s">
        <v>13</v>
      </c>
      <c r="F34" t="s">
        <v>131</v>
      </c>
      <c r="G34" s="33">
        <v>2</v>
      </c>
    </row>
    <row r="35" spans="1:7" ht="15">
      <c r="A35" s="2" t="s">
        <v>302</v>
      </c>
      <c r="B35" s="33">
        <v>11</v>
      </c>
      <c r="C35" t="s">
        <v>317</v>
      </c>
      <c r="D35" t="s">
        <v>318</v>
      </c>
      <c r="E35" t="s">
        <v>1</v>
      </c>
      <c r="F35" t="s">
        <v>319</v>
      </c>
      <c r="G35" s="33">
        <v>3</v>
      </c>
    </row>
    <row r="36" spans="1:7" ht="15">
      <c r="A36" s="2" t="s">
        <v>303</v>
      </c>
      <c r="B36" s="33">
        <v>195</v>
      </c>
      <c r="C36" t="s">
        <v>320</v>
      </c>
      <c r="D36" t="s">
        <v>221</v>
      </c>
      <c r="E36" t="s">
        <v>1</v>
      </c>
      <c r="F36" t="s">
        <v>111</v>
      </c>
      <c r="G36" s="33">
        <v>4</v>
      </c>
    </row>
    <row r="37" spans="1:7" ht="15">
      <c r="A37" s="2" t="s">
        <v>316</v>
      </c>
      <c r="B37" s="33">
        <v>76</v>
      </c>
      <c r="C37" t="s">
        <v>84</v>
      </c>
      <c r="D37" t="s">
        <v>88</v>
      </c>
      <c r="E37" t="s">
        <v>1</v>
      </c>
      <c r="F37" t="s">
        <v>53</v>
      </c>
      <c r="G37" s="33">
        <v>5</v>
      </c>
    </row>
    <row r="38" spans="1:7" ht="15">
      <c r="A38" s="2" t="s">
        <v>321</v>
      </c>
      <c r="B38" s="33">
        <v>197</v>
      </c>
      <c r="C38" t="s">
        <v>123</v>
      </c>
      <c r="D38" t="s">
        <v>124</v>
      </c>
      <c r="E38" t="s">
        <v>13</v>
      </c>
      <c r="F38" t="s">
        <v>111</v>
      </c>
      <c r="G38" s="33">
        <v>6</v>
      </c>
    </row>
    <row r="39" ht="15">
      <c r="A39" s="2"/>
    </row>
    <row r="40" spans="1:2" ht="15">
      <c r="A40" s="2"/>
      <c r="B40" s="1" t="s">
        <v>27</v>
      </c>
    </row>
    <row r="41" spans="1:7" ht="15">
      <c r="A41" s="1" t="s">
        <v>293</v>
      </c>
      <c r="B41" s="1" t="s">
        <v>297</v>
      </c>
      <c r="C41" s="1" t="s">
        <v>224</v>
      </c>
      <c r="D41" s="1" t="s">
        <v>223</v>
      </c>
      <c r="E41" s="1" t="s">
        <v>289</v>
      </c>
      <c r="F41" s="1" t="s">
        <v>290</v>
      </c>
      <c r="G41" s="1" t="s">
        <v>291</v>
      </c>
    </row>
    <row r="42" spans="1:7" ht="15">
      <c r="A42" s="2" t="s">
        <v>292</v>
      </c>
      <c r="B42">
        <v>34</v>
      </c>
      <c r="C42" t="s">
        <v>323</v>
      </c>
      <c r="D42" t="s">
        <v>184</v>
      </c>
      <c r="E42" t="s">
        <v>30</v>
      </c>
      <c r="F42" t="s">
        <v>324</v>
      </c>
      <c r="G42">
        <v>1</v>
      </c>
    </row>
    <row r="43" spans="1:7" ht="15">
      <c r="A43" s="2" t="s">
        <v>295</v>
      </c>
      <c r="B43">
        <v>14</v>
      </c>
      <c r="C43" t="s">
        <v>325</v>
      </c>
      <c r="D43" t="s">
        <v>115</v>
      </c>
      <c r="E43" t="s">
        <v>30</v>
      </c>
      <c r="F43" t="s">
        <v>319</v>
      </c>
      <c r="G43">
        <v>2</v>
      </c>
    </row>
    <row r="44" spans="1:7" ht="15">
      <c r="A44" s="2" t="s">
        <v>302</v>
      </c>
      <c r="B44">
        <v>8</v>
      </c>
      <c r="C44" t="s">
        <v>179</v>
      </c>
      <c r="D44" t="s">
        <v>180</v>
      </c>
      <c r="E44" t="s">
        <v>30</v>
      </c>
      <c r="F44" t="s">
        <v>172</v>
      </c>
      <c r="G44">
        <v>3</v>
      </c>
    </row>
    <row r="45" spans="1:7" ht="15">
      <c r="A45" s="2" t="s">
        <v>303</v>
      </c>
      <c r="B45">
        <v>41</v>
      </c>
      <c r="C45" t="s">
        <v>32</v>
      </c>
      <c r="D45" t="s">
        <v>33</v>
      </c>
      <c r="E45" t="s">
        <v>30</v>
      </c>
      <c r="F45" t="s">
        <v>31</v>
      </c>
      <c r="G45">
        <v>4</v>
      </c>
    </row>
    <row r="46" spans="1:7" ht="15">
      <c r="A46" s="2" t="s">
        <v>316</v>
      </c>
      <c r="B46">
        <v>10</v>
      </c>
      <c r="C46" t="s">
        <v>326</v>
      </c>
      <c r="D46" t="s">
        <v>102</v>
      </c>
      <c r="E46" t="s">
        <v>30</v>
      </c>
      <c r="F46" t="s">
        <v>306</v>
      </c>
      <c r="G46">
        <v>5</v>
      </c>
    </row>
    <row r="47" spans="1:7" ht="15">
      <c r="A47" s="2" t="s">
        <v>321</v>
      </c>
      <c r="B47">
        <v>40</v>
      </c>
      <c r="C47" t="s">
        <v>28</v>
      </c>
      <c r="D47" t="s">
        <v>29</v>
      </c>
      <c r="E47" t="s">
        <v>30</v>
      </c>
      <c r="F47" t="s">
        <v>31</v>
      </c>
      <c r="G47">
        <v>6</v>
      </c>
    </row>
    <row r="48" spans="1:7" ht="15">
      <c r="A48" s="2" t="s">
        <v>327</v>
      </c>
      <c r="B48">
        <v>11</v>
      </c>
      <c r="C48" t="s">
        <v>317</v>
      </c>
      <c r="D48" t="s">
        <v>328</v>
      </c>
      <c r="F48" t="s">
        <v>319</v>
      </c>
      <c r="G48">
        <v>7</v>
      </c>
    </row>
    <row r="49" spans="1:7" ht="15">
      <c r="A49" s="2" t="s">
        <v>329</v>
      </c>
      <c r="B49">
        <v>16</v>
      </c>
      <c r="C49" t="s">
        <v>330</v>
      </c>
      <c r="D49" t="s">
        <v>331</v>
      </c>
      <c r="E49" t="s">
        <v>30</v>
      </c>
      <c r="F49" t="s">
        <v>319</v>
      </c>
      <c r="G49">
        <v>8</v>
      </c>
    </row>
    <row r="50" spans="1:7" ht="15">
      <c r="A50" s="2" t="s">
        <v>332</v>
      </c>
      <c r="B50">
        <v>12</v>
      </c>
      <c r="C50" t="s">
        <v>333</v>
      </c>
      <c r="D50" t="s">
        <v>142</v>
      </c>
      <c r="E50" t="s">
        <v>146</v>
      </c>
      <c r="F50" t="s">
        <v>319</v>
      </c>
      <c r="G50">
        <v>9</v>
      </c>
    </row>
    <row r="51" spans="1:7" ht="15">
      <c r="A51" s="2" t="s">
        <v>334</v>
      </c>
      <c r="B51">
        <v>20</v>
      </c>
      <c r="C51" t="s">
        <v>151</v>
      </c>
      <c r="D51" t="s">
        <v>152</v>
      </c>
      <c r="E51" t="s">
        <v>30</v>
      </c>
      <c r="F51" t="s">
        <v>111</v>
      </c>
      <c r="G51">
        <v>10</v>
      </c>
    </row>
    <row r="52" spans="1:7" ht="15">
      <c r="A52" s="2" t="s">
        <v>335</v>
      </c>
      <c r="B52">
        <v>38</v>
      </c>
      <c r="C52" t="s">
        <v>336</v>
      </c>
      <c r="D52" t="s">
        <v>3</v>
      </c>
      <c r="E52" t="s">
        <v>146</v>
      </c>
      <c r="F52" t="s">
        <v>337</v>
      </c>
      <c r="G52">
        <v>11</v>
      </c>
    </row>
    <row r="53" spans="1:7" ht="15">
      <c r="A53" s="2" t="s">
        <v>338</v>
      </c>
      <c r="B53">
        <v>23</v>
      </c>
      <c r="C53" t="s">
        <v>147</v>
      </c>
      <c r="D53" t="s">
        <v>148</v>
      </c>
      <c r="E53" t="s">
        <v>146</v>
      </c>
      <c r="F53" t="s">
        <v>111</v>
      </c>
      <c r="G53">
        <v>12</v>
      </c>
    </row>
    <row r="54" spans="1:7" ht="15">
      <c r="A54" s="2" t="s">
        <v>339</v>
      </c>
      <c r="B54">
        <v>21</v>
      </c>
      <c r="C54" t="s">
        <v>150</v>
      </c>
      <c r="D54" t="s">
        <v>92</v>
      </c>
      <c r="E54" t="s">
        <v>146</v>
      </c>
      <c r="F54" t="s">
        <v>111</v>
      </c>
      <c r="G54">
        <v>13</v>
      </c>
    </row>
    <row r="55" spans="1:7" ht="15">
      <c r="A55" s="2" t="s">
        <v>340</v>
      </c>
      <c r="B55">
        <v>7</v>
      </c>
      <c r="C55" t="s">
        <v>183</v>
      </c>
      <c r="D55" t="s">
        <v>184</v>
      </c>
      <c r="E55" t="s">
        <v>146</v>
      </c>
      <c r="F55" t="s">
        <v>172</v>
      </c>
      <c r="G55">
        <v>14</v>
      </c>
    </row>
    <row r="56" spans="1:7" ht="15">
      <c r="A56" s="2" t="s">
        <v>341</v>
      </c>
      <c r="B56">
        <v>22</v>
      </c>
      <c r="C56" t="s">
        <v>149</v>
      </c>
      <c r="D56" t="s">
        <v>3</v>
      </c>
      <c r="E56" t="s">
        <v>146</v>
      </c>
      <c r="F56" t="s">
        <v>111</v>
      </c>
      <c r="G56">
        <v>15</v>
      </c>
    </row>
    <row r="57" ht="15">
      <c r="A57" s="2"/>
    </row>
    <row r="58" spans="1:2" ht="15">
      <c r="A58" s="2"/>
      <c r="B58" s="1" t="s">
        <v>342</v>
      </c>
    </row>
    <row r="59" spans="1:7" ht="15">
      <c r="A59" s="1" t="s">
        <v>293</v>
      </c>
      <c r="B59" s="1" t="s">
        <v>297</v>
      </c>
      <c r="C59" s="1" t="s">
        <v>224</v>
      </c>
      <c r="D59" s="1" t="s">
        <v>223</v>
      </c>
      <c r="E59" s="1" t="s">
        <v>289</v>
      </c>
      <c r="F59" s="1" t="s">
        <v>290</v>
      </c>
      <c r="G59" s="1" t="s">
        <v>291</v>
      </c>
    </row>
    <row r="60" spans="1:7" ht="15">
      <c r="A60" s="2" t="s">
        <v>292</v>
      </c>
      <c r="B60">
        <v>29</v>
      </c>
      <c r="C60" t="s">
        <v>116</v>
      </c>
      <c r="D60" t="s">
        <v>117</v>
      </c>
      <c r="E60" t="s">
        <v>40</v>
      </c>
      <c r="F60" t="s">
        <v>111</v>
      </c>
      <c r="G60">
        <v>1</v>
      </c>
    </row>
    <row r="61" spans="1:7" ht="15">
      <c r="A61" s="2" t="s">
        <v>295</v>
      </c>
      <c r="B61">
        <v>1</v>
      </c>
      <c r="C61" t="s">
        <v>177</v>
      </c>
      <c r="D61" t="s">
        <v>178</v>
      </c>
      <c r="E61" t="s">
        <v>40</v>
      </c>
      <c r="F61" t="s">
        <v>172</v>
      </c>
      <c r="G61">
        <v>2</v>
      </c>
    </row>
    <row r="62" spans="1:7" ht="15">
      <c r="A62" s="2" t="s">
        <v>302</v>
      </c>
      <c r="B62" s="33">
        <v>193</v>
      </c>
      <c r="C62" s="33" t="s">
        <v>193</v>
      </c>
      <c r="D62" s="33" t="s">
        <v>311</v>
      </c>
      <c r="E62" s="33" t="s">
        <v>1</v>
      </c>
      <c r="F62" t="s">
        <v>131</v>
      </c>
      <c r="G62">
        <v>3</v>
      </c>
    </row>
    <row r="63" spans="1:5" ht="15">
      <c r="A63" s="2"/>
      <c r="B63" s="33"/>
      <c r="C63" s="33"/>
      <c r="D63" s="33"/>
      <c r="E63" s="33"/>
    </row>
    <row r="64" spans="1:5" ht="15">
      <c r="A64" s="2"/>
      <c r="B64" s="1" t="s">
        <v>34</v>
      </c>
      <c r="C64" s="33"/>
      <c r="D64" s="33"/>
      <c r="E64" s="33"/>
    </row>
    <row r="65" spans="1:7" ht="15">
      <c r="A65" s="1" t="s">
        <v>293</v>
      </c>
      <c r="B65" s="1" t="s">
        <v>297</v>
      </c>
      <c r="C65" s="1" t="s">
        <v>224</v>
      </c>
      <c r="D65" s="1" t="s">
        <v>223</v>
      </c>
      <c r="E65" s="1" t="s">
        <v>289</v>
      </c>
      <c r="F65" s="1" t="s">
        <v>290</v>
      </c>
      <c r="G65" s="1" t="s">
        <v>291</v>
      </c>
    </row>
    <row r="66" spans="1:7" ht="15">
      <c r="A66" s="2" t="s">
        <v>292</v>
      </c>
      <c r="B66">
        <v>6</v>
      </c>
      <c r="C66" t="s">
        <v>176</v>
      </c>
      <c r="D66" t="s">
        <v>33</v>
      </c>
      <c r="E66" t="s">
        <v>40</v>
      </c>
      <c r="F66" t="s">
        <v>172</v>
      </c>
      <c r="G66">
        <v>1</v>
      </c>
    </row>
    <row r="67" spans="1:7" ht="15">
      <c r="A67" s="2" t="s">
        <v>295</v>
      </c>
      <c r="B67">
        <v>18</v>
      </c>
      <c r="C67" t="s">
        <v>343</v>
      </c>
      <c r="D67" t="s">
        <v>106</v>
      </c>
      <c r="E67" t="s">
        <v>40</v>
      </c>
      <c r="F67" t="s">
        <v>319</v>
      </c>
      <c r="G67">
        <v>2</v>
      </c>
    </row>
    <row r="68" spans="1:7" ht="15">
      <c r="A68" s="2" t="s">
        <v>302</v>
      </c>
      <c r="B68">
        <v>5</v>
      </c>
      <c r="C68" t="s">
        <v>174</v>
      </c>
      <c r="D68" t="s">
        <v>175</v>
      </c>
      <c r="E68" t="s">
        <v>40</v>
      </c>
      <c r="F68" t="s">
        <v>172</v>
      </c>
      <c r="G68">
        <v>3</v>
      </c>
    </row>
    <row r="69" spans="1:7" ht="15">
      <c r="A69" s="2" t="s">
        <v>67</v>
      </c>
      <c r="B69">
        <v>4</v>
      </c>
      <c r="C69" t="s">
        <v>170</v>
      </c>
      <c r="D69" t="s">
        <v>171</v>
      </c>
      <c r="E69" t="s">
        <v>40</v>
      </c>
      <c r="F69" t="s">
        <v>172</v>
      </c>
      <c r="G69">
        <v>4</v>
      </c>
    </row>
    <row r="70" spans="1:7" ht="15">
      <c r="A70" s="2" t="s">
        <v>316</v>
      </c>
      <c r="B70">
        <v>9</v>
      </c>
      <c r="C70" t="s">
        <v>73</v>
      </c>
      <c r="D70" t="s">
        <v>344</v>
      </c>
      <c r="E70" t="s">
        <v>37</v>
      </c>
      <c r="F70" t="s">
        <v>76</v>
      </c>
      <c r="G70">
        <v>5</v>
      </c>
    </row>
    <row r="71" spans="1:7" ht="15">
      <c r="A71" s="2" t="s">
        <v>321</v>
      </c>
      <c r="B71">
        <v>46</v>
      </c>
      <c r="C71" t="s">
        <v>38</v>
      </c>
      <c r="D71" t="s">
        <v>39</v>
      </c>
      <c r="E71" t="s">
        <v>37</v>
      </c>
      <c r="F71" t="s">
        <v>31</v>
      </c>
      <c r="G71">
        <v>6</v>
      </c>
    </row>
    <row r="72" spans="1:7" ht="15">
      <c r="A72" s="2" t="s">
        <v>327</v>
      </c>
      <c r="B72">
        <v>13</v>
      </c>
      <c r="C72" t="s">
        <v>345</v>
      </c>
      <c r="D72" t="s">
        <v>158</v>
      </c>
      <c r="E72" t="s">
        <v>37</v>
      </c>
      <c r="F72" t="s">
        <v>319</v>
      </c>
      <c r="G72">
        <v>7</v>
      </c>
    </row>
    <row r="73" spans="1:7" ht="15">
      <c r="A73" s="2" t="s">
        <v>329</v>
      </c>
      <c r="B73">
        <v>19</v>
      </c>
      <c r="C73" t="s">
        <v>346</v>
      </c>
      <c r="D73" t="s">
        <v>347</v>
      </c>
      <c r="E73" t="s">
        <v>40</v>
      </c>
      <c r="F73" t="s">
        <v>319</v>
      </c>
      <c r="G73">
        <v>8</v>
      </c>
    </row>
    <row r="74" spans="1:7" ht="15">
      <c r="A74" s="2" t="s">
        <v>332</v>
      </c>
      <c r="B74">
        <v>25</v>
      </c>
      <c r="C74" t="s">
        <v>219</v>
      </c>
      <c r="D74" t="s">
        <v>220</v>
      </c>
      <c r="E74" t="s">
        <v>37</v>
      </c>
      <c r="F74" t="s">
        <v>111</v>
      </c>
      <c r="G74">
        <v>9</v>
      </c>
    </row>
    <row r="75" spans="1:7" ht="15">
      <c r="A75" s="2" t="s">
        <v>334</v>
      </c>
      <c r="B75">
        <v>17</v>
      </c>
      <c r="C75" t="s">
        <v>348</v>
      </c>
      <c r="D75" t="s">
        <v>82</v>
      </c>
      <c r="E75" t="s">
        <v>40</v>
      </c>
      <c r="F75" t="s">
        <v>319</v>
      </c>
      <c r="G75">
        <v>10</v>
      </c>
    </row>
    <row r="76" spans="1:7" ht="15">
      <c r="A76" s="2" t="s">
        <v>335</v>
      </c>
      <c r="B76">
        <v>2</v>
      </c>
      <c r="C76" t="s">
        <v>349</v>
      </c>
      <c r="D76" t="s">
        <v>132</v>
      </c>
      <c r="E76" t="s">
        <v>37</v>
      </c>
      <c r="F76" t="s">
        <v>337</v>
      </c>
      <c r="G76">
        <v>11</v>
      </c>
    </row>
    <row r="77" spans="1:7" ht="15">
      <c r="A77" s="2" t="s">
        <v>338</v>
      </c>
      <c r="B77">
        <v>45</v>
      </c>
      <c r="C77" t="s">
        <v>35</v>
      </c>
      <c r="D77" t="s">
        <v>36</v>
      </c>
      <c r="E77" t="s">
        <v>37</v>
      </c>
      <c r="F77" t="s">
        <v>31</v>
      </c>
      <c r="G77">
        <v>12</v>
      </c>
    </row>
    <row r="78" ht="15">
      <c r="A78" s="2"/>
    </row>
    <row r="79" ht="15">
      <c r="B79" s="1" t="s">
        <v>46</v>
      </c>
    </row>
    <row r="80" spans="1:7" ht="15">
      <c r="A80" s="1" t="s">
        <v>293</v>
      </c>
      <c r="B80" s="1" t="s">
        <v>297</v>
      </c>
      <c r="C80" s="1" t="s">
        <v>224</v>
      </c>
      <c r="D80" s="1" t="s">
        <v>223</v>
      </c>
      <c r="E80" s="1" t="s">
        <v>289</v>
      </c>
      <c r="F80" s="1" t="s">
        <v>290</v>
      </c>
      <c r="G80" s="1" t="s">
        <v>291</v>
      </c>
    </row>
    <row r="81" spans="1:7" ht="15">
      <c r="A81" s="2" t="s">
        <v>0</v>
      </c>
      <c r="B81">
        <v>43</v>
      </c>
      <c r="C81" t="s">
        <v>47</v>
      </c>
      <c r="D81" t="s">
        <v>48</v>
      </c>
      <c r="E81" t="s">
        <v>44</v>
      </c>
      <c r="F81" t="s">
        <v>41</v>
      </c>
      <c r="G81">
        <v>1</v>
      </c>
    </row>
    <row r="82" spans="1:7" ht="15">
      <c r="A82" s="2" t="s">
        <v>295</v>
      </c>
      <c r="B82">
        <v>32</v>
      </c>
      <c r="C82" t="s">
        <v>350</v>
      </c>
      <c r="D82" t="s">
        <v>33</v>
      </c>
      <c r="E82" t="s">
        <v>45</v>
      </c>
      <c r="F82" t="s">
        <v>351</v>
      </c>
      <c r="G82">
        <v>2</v>
      </c>
    </row>
    <row r="83" spans="1:7" ht="15">
      <c r="A83" s="2" t="s">
        <v>302</v>
      </c>
      <c r="B83">
        <v>47</v>
      </c>
      <c r="C83" t="s">
        <v>70</v>
      </c>
      <c r="D83" t="s">
        <v>127</v>
      </c>
      <c r="E83" t="s">
        <v>44</v>
      </c>
      <c r="F83" t="s">
        <v>128</v>
      </c>
      <c r="G83">
        <v>3</v>
      </c>
    </row>
    <row r="84" spans="1:7" ht="15">
      <c r="A84" s="2" t="s">
        <v>303</v>
      </c>
      <c r="B84">
        <v>3</v>
      </c>
      <c r="C84" t="s">
        <v>173</v>
      </c>
      <c r="D84" t="s">
        <v>167</v>
      </c>
      <c r="E84" t="s">
        <v>44</v>
      </c>
      <c r="F84" t="s">
        <v>172</v>
      </c>
      <c r="G84">
        <v>4</v>
      </c>
    </row>
    <row r="85" spans="1:7" ht="15">
      <c r="A85" s="2" t="s">
        <v>316</v>
      </c>
      <c r="B85">
        <v>26</v>
      </c>
      <c r="C85" t="s">
        <v>114</v>
      </c>
      <c r="D85" t="s">
        <v>115</v>
      </c>
      <c r="E85" t="s">
        <v>44</v>
      </c>
      <c r="F85" t="s">
        <v>111</v>
      </c>
      <c r="G85">
        <v>5</v>
      </c>
    </row>
    <row r="86" spans="1:7" ht="15">
      <c r="A86" s="2" t="s">
        <v>321</v>
      </c>
      <c r="B86">
        <v>27</v>
      </c>
      <c r="C86" t="s">
        <v>109</v>
      </c>
      <c r="D86" t="s">
        <v>110</v>
      </c>
      <c r="E86" t="s">
        <v>45</v>
      </c>
      <c r="F86" t="s">
        <v>111</v>
      </c>
      <c r="G86">
        <v>6</v>
      </c>
    </row>
    <row r="87" spans="1:7" ht="15">
      <c r="A87" s="2" t="s">
        <v>327</v>
      </c>
      <c r="B87">
        <v>33</v>
      </c>
      <c r="C87" t="s">
        <v>352</v>
      </c>
      <c r="D87" t="s">
        <v>353</v>
      </c>
      <c r="E87" t="s">
        <v>45</v>
      </c>
      <c r="F87" t="s">
        <v>61</v>
      </c>
      <c r="G87">
        <v>7</v>
      </c>
    </row>
    <row r="88" spans="1:7" ht="15">
      <c r="A88" s="2" t="s">
        <v>329</v>
      </c>
      <c r="B88">
        <v>28</v>
      </c>
      <c r="C88" t="s">
        <v>112</v>
      </c>
      <c r="D88" t="s">
        <v>113</v>
      </c>
      <c r="E88" t="s">
        <v>45</v>
      </c>
      <c r="F88" t="s">
        <v>111</v>
      </c>
      <c r="G88">
        <v>8</v>
      </c>
    </row>
    <row r="89" spans="1:7" ht="15">
      <c r="A89" s="2" t="s">
        <v>332</v>
      </c>
      <c r="B89">
        <v>37</v>
      </c>
      <c r="C89" t="s">
        <v>59</v>
      </c>
      <c r="D89" t="s">
        <v>60</v>
      </c>
      <c r="E89" t="s">
        <v>45</v>
      </c>
      <c r="F89" t="s">
        <v>61</v>
      </c>
      <c r="G89">
        <v>9</v>
      </c>
    </row>
    <row r="90" spans="1:7" ht="15">
      <c r="A90" s="2" t="s">
        <v>334</v>
      </c>
      <c r="B90">
        <v>36</v>
      </c>
      <c r="C90" t="s">
        <v>354</v>
      </c>
      <c r="D90" t="s">
        <v>355</v>
      </c>
      <c r="E90" t="s">
        <v>45</v>
      </c>
      <c r="F90" t="s">
        <v>61</v>
      </c>
      <c r="G90">
        <v>10</v>
      </c>
    </row>
    <row r="91" spans="1:7" ht="15">
      <c r="A91" s="2" t="s">
        <v>335</v>
      </c>
      <c r="B91">
        <v>42</v>
      </c>
      <c r="C91" t="s">
        <v>49</v>
      </c>
      <c r="D91" t="s">
        <v>33</v>
      </c>
      <c r="E91" t="s">
        <v>44</v>
      </c>
      <c r="F91" t="s">
        <v>41</v>
      </c>
      <c r="G91">
        <v>11</v>
      </c>
    </row>
    <row r="92" ht="15">
      <c r="A92" s="2"/>
    </row>
    <row r="93" ht="15">
      <c r="B93" s="1" t="s">
        <v>104</v>
      </c>
    </row>
    <row r="94" spans="1:7" ht="15">
      <c r="A94" s="1" t="s">
        <v>293</v>
      </c>
      <c r="B94" s="1" t="s">
        <v>297</v>
      </c>
      <c r="C94" s="1" t="s">
        <v>224</v>
      </c>
      <c r="D94" s="1" t="s">
        <v>223</v>
      </c>
      <c r="E94" s="1" t="s">
        <v>289</v>
      </c>
      <c r="F94" s="1" t="s">
        <v>290</v>
      </c>
      <c r="G94" s="1" t="s">
        <v>291</v>
      </c>
    </row>
    <row r="95" spans="1:7" ht="15">
      <c r="A95" s="2" t="s">
        <v>0</v>
      </c>
      <c r="B95" s="33">
        <v>46</v>
      </c>
      <c r="C95" s="33" t="s">
        <v>298</v>
      </c>
      <c r="D95" s="33" t="s">
        <v>344</v>
      </c>
      <c r="E95" s="33" t="s">
        <v>107</v>
      </c>
      <c r="F95" s="33"/>
      <c r="G95" s="33">
        <v>1</v>
      </c>
    </row>
    <row r="96" spans="1:7" ht="15">
      <c r="A96" s="2" t="s">
        <v>62</v>
      </c>
      <c r="B96">
        <v>85</v>
      </c>
      <c r="C96" t="s">
        <v>207</v>
      </c>
      <c r="D96" t="s">
        <v>208</v>
      </c>
      <c r="E96" t="s">
        <v>202</v>
      </c>
      <c r="F96" t="s">
        <v>31</v>
      </c>
      <c r="G96">
        <v>2</v>
      </c>
    </row>
    <row r="97" spans="1:7" ht="15">
      <c r="A97" s="2" t="s">
        <v>63</v>
      </c>
      <c r="B97">
        <v>7</v>
      </c>
      <c r="C97" t="s">
        <v>200</v>
      </c>
      <c r="D97" t="s">
        <v>201</v>
      </c>
      <c r="E97" t="s">
        <v>202</v>
      </c>
      <c r="F97" t="s">
        <v>172</v>
      </c>
      <c r="G97">
        <v>3</v>
      </c>
    </row>
    <row r="98" spans="1:7" ht="15">
      <c r="A98" s="2" t="s">
        <v>303</v>
      </c>
      <c r="B98">
        <v>53</v>
      </c>
      <c r="C98" t="s">
        <v>105</v>
      </c>
      <c r="D98" t="s">
        <v>106</v>
      </c>
      <c r="E98" t="s">
        <v>107</v>
      </c>
      <c r="G98">
        <v>4</v>
      </c>
    </row>
    <row r="99" spans="1:7" ht="15">
      <c r="A99" s="2" t="s">
        <v>316</v>
      </c>
      <c r="B99">
        <v>9</v>
      </c>
      <c r="C99" t="s">
        <v>349</v>
      </c>
      <c r="D99" t="s">
        <v>85</v>
      </c>
      <c r="E99" t="s">
        <v>107</v>
      </c>
      <c r="F99" t="s">
        <v>337</v>
      </c>
      <c r="G99">
        <v>5</v>
      </c>
    </row>
    <row r="101" spans="1:3" ht="15">
      <c r="A101" s="2"/>
      <c r="C101" s="1" t="s">
        <v>18</v>
      </c>
    </row>
    <row r="102" spans="1:7" ht="15">
      <c r="A102" s="1" t="s">
        <v>293</v>
      </c>
      <c r="B102" s="1" t="s">
        <v>297</v>
      </c>
      <c r="C102" s="1" t="s">
        <v>224</v>
      </c>
      <c r="D102" s="1" t="s">
        <v>223</v>
      </c>
      <c r="E102" s="1" t="s">
        <v>289</v>
      </c>
      <c r="F102" s="1" t="s">
        <v>290</v>
      </c>
      <c r="G102" s="1" t="s">
        <v>291</v>
      </c>
    </row>
    <row r="103" spans="1:7" ht="15">
      <c r="A103" s="2" t="s">
        <v>292</v>
      </c>
      <c r="B103">
        <v>44</v>
      </c>
      <c r="C103" t="s">
        <v>42</v>
      </c>
      <c r="D103" t="s">
        <v>43</v>
      </c>
      <c r="E103" t="s">
        <v>44</v>
      </c>
      <c r="F103" t="s">
        <v>31</v>
      </c>
      <c r="G103">
        <v>1</v>
      </c>
    </row>
    <row r="104" spans="1:7" ht="15">
      <c r="A104" s="2" t="s">
        <v>295</v>
      </c>
      <c r="B104">
        <v>31</v>
      </c>
      <c r="C104" t="s">
        <v>118</v>
      </c>
      <c r="D104" t="s">
        <v>119</v>
      </c>
      <c r="E104" t="s">
        <v>44</v>
      </c>
      <c r="F104" t="s">
        <v>111</v>
      </c>
      <c r="G104">
        <v>2</v>
      </c>
    </row>
    <row r="105" spans="1:7" ht="15">
      <c r="A105" s="2" t="s">
        <v>302</v>
      </c>
      <c r="B105">
        <v>39</v>
      </c>
      <c r="C105" t="s">
        <v>19</v>
      </c>
      <c r="D105" t="s">
        <v>20</v>
      </c>
      <c r="E105" t="s">
        <v>21</v>
      </c>
      <c r="F105" t="s">
        <v>26</v>
      </c>
      <c r="G105">
        <v>3</v>
      </c>
    </row>
    <row r="106" spans="1:7" ht="15">
      <c r="A106" s="2" t="s">
        <v>303</v>
      </c>
      <c r="B106">
        <v>15</v>
      </c>
      <c r="C106" t="s">
        <v>135</v>
      </c>
      <c r="D106" t="s">
        <v>20</v>
      </c>
      <c r="E106" t="s">
        <v>136</v>
      </c>
      <c r="G106">
        <v>4</v>
      </c>
    </row>
    <row r="107" spans="1:7" ht="15">
      <c r="A107" s="2" t="s">
        <v>316</v>
      </c>
      <c r="B107">
        <v>48</v>
      </c>
      <c r="C107" t="s">
        <v>168</v>
      </c>
      <c r="D107" t="s">
        <v>169</v>
      </c>
      <c r="E107" t="s">
        <v>136</v>
      </c>
      <c r="F107" t="s">
        <v>5</v>
      </c>
      <c r="G107">
        <v>5</v>
      </c>
    </row>
    <row r="108" ht="15">
      <c r="A108" s="2"/>
    </row>
    <row r="109" ht="15">
      <c r="C109" s="1" t="s">
        <v>80</v>
      </c>
    </row>
    <row r="110" spans="1:7" ht="15">
      <c r="A110" s="1" t="s">
        <v>293</v>
      </c>
      <c r="B110" s="1" t="s">
        <v>297</v>
      </c>
      <c r="C110" s="1" t="s">
        <v>224</v>
      </c>
      <c r="D110" s="1" t="s">
        <v>223</v>
      </c>
      <c r="E110" s="1" t="s">
        <v>289</v>
      </c>
      <c r="F110" s="1" t="s">
        <v>290</v>
      </c>
      <c r="G110" s="1" t="s">
        <v>291</v>
      </c>
    </row>
    <row r="111" spans="1:7" ht="15">
      <c r="A111" s="2" t="s">
        <v>0</v>
      </c>
      <c r="C111" t="s">
        <v>81</v>
      </c>
      <c r="D111" t="s">
        <v>82</v>
      </c>
      <c r="E111" t="s">
        <v>83</v>
      </c>
      <c r="F111" t="s">
        <v>53</v>
      </c>
      <c r="G111">
        <v>1</v>
      </c>
    </row>
    <row r="112" spans="1:7" ht="15">
      <c r="A112" s="2" t="s">
        <v>62</v>
      </c>
      <c r="C112" t="s">
        <v>203</v>
      </c>
      <c r="D112" t="s">
        <v>24</v>
      </c>
      <c r="E112" t="s">
        <v>204</v>
      </c>
      <c r="F112" t="s">
        <v>53</v>
      </c>
      <c r="G11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J5" sqref="J5:J34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12.28125" style="0" customWidth="1"/>
    <col min="4" max="4" width="10.8515625" style="0" customWidth="1"/>
    <col min="6" max="6" width="30.7109375" style="0" bestFit="1" customWidth="1"/>
    <col min="8" max="8" width="11.28125" style="0" customWidth="1"/>
  </cols>
  <sheetData>
    <row r="1" ht="15">
      <c r="B1" s="1" t="s">
        <v>322</v>
      </c>
    </row>
    <row r="2" ht="15">
      <c r="C2" s="1" t="s">
        <v>359</v>
      </c>
    </row>
    <row r="3" spans="1:3" ht="15">
      <c r="A3" s="35" t="s">
        <v>384</v>
      </c>
      <c r="B3" s="1"/>
      <c r="C3" s="1" t="s">
        <v>383</v>
      </c>
    </row>
    <row r="4" spans="1:10" ht="30">
      <c r="A4" s="36" t="s">
        <v>357</v>
      </c>
      <c r="B4" s="1" t="s">
        <v>297</v>
      </c>
      <c r="C4" s="1" t="s">
        <v>224</v>
      </c>
      <c r="D4" s="1" t="s">
        <v>223</v>
      </c>
      <c r="E4" s="1" t="s">
        <v>289</v>
      </c>
      <c r="F4" s="1" t="s">
        <v>358</v>
      </c>
      <c r="G4" s="1" t="s">
        <v>356</v>
      </c>
      <c r="H4" s="1" t="s">
        <v>291</v>
      </c>
      <c r="J4" s="1" t="s">
        <v>225</v>
      </c>
    </row>
    <row r="5" spans="1:10" ht="15">
      <c r="A5">
        <v>1</v>
      </c>
      <c r="B5">
        <v>48</v>
      </c>
      <c r="C5" t="s">
        <v>98</v>
      </c>
      <c r="D5" t="s">
        <v>92</v>
      </c>
      <c r="E5" t="s">
        <v>91</v>
      </c>
      <c r="F5" t="s">
        <v>99</v>
      </c>
      <c r="G5" t="s">
        <v>6</v>
      </c>
      <c r="H5">
        <v>1</v>
      </c>
      <c r="J5" s="38">
        <v>55</v>
      </c>
    </row>
    <row r="6" spans="1:10" ht="15">
      <c r="A6">
        <v>2</v>
      </c>
      <c r="B6">
        <v>35</v>
      </c>
      <c r="C6" t="s">
        <v>360</v>
      </c>
      <c r="D6" t="s">
        <v>142</v>
      </c>
      <c r="E6" t="s">
        <v>155</v>
      </c>
      <c r="F6" t="s">
        <v>58</v>
      </c>
      <c r="G6" t="s">
        <v>361</v>
      </c>
      <c r="H6">
        <v>1</v>
      </c>
      <c r="J6" s="38">
        <v>50</v>
      </c>
    </row>
    <row r="7" spans="1:10" ht="15">
      <c r="A7">
        <v>3</v>
      </c>
      <c r="B7">
        <v>30</v>
      </c>
      <c r="C7" t="s">
        <v>362</v>
      </c>
      <c r="D7" t="s">
        <v>274</v>
      </c>
      <c r="E7" t="s">
        <v>52</v>
      </c>
      <c r="F7" t="s">
        <v>363</v>
      </c>
      <c r="G7" t="s">
        <v>6</v>
      </c>
      <c r="H7">
        <v>2</v>
      </c>
      <c r="J7" s="38">
        <v>45</v>
      </c>
    </row>
    <row r="8" spans="1:10" ht="15">
      <c r="A8">
        <v>4</v>
      </c>
      <c r="B8">
        <v>19</v>
      </c>
      <c r="C8" t="s">
        <v>157</v>
      </c>
      <c r="D8" t="s">
        <v>158</v>
      </c>
      <c r="E8" t="s">
        <v>91</v>
      </c>
      <c r="F8" t="s">
        <v>159</v>
      </c>
      <c r="G8" t="s">
        <v>6</v>
      </c>
      <c r="H8">
        <v>3</v>
      </c>
      <c r="J8" s="38">
        <v>40</v>
      </c>
    </row>
    <row r="9" spans="1:10" ht="15">
      <c r="A9">
        <v>5</v>
      </c>
      <c r="B9">
        <v>32</v>
      </c>
      <c r="C9" t="s">
        <v>56</v>
      </c>
      <c r="D9" t="s">
        <v>57</v>
      </c>
      <c r="E9" t="s">
        <v>11</v>
      </c>
      <c r="F9" t="s">
        <v>58</v>
      </c>
      <c r="G9" t="s">
        <v>6</v>
      </c>
      <c r="H9">
        <v>4</v>
      </c>
      <c r="J9" s="38">
        <v>35</v>
      </c>
    </row>
    <row r="10" spans="1:10" ht="15">
      <c r="A10">
        <v>6</v>
      </c>
      <c r="B10">
        <v>16</v>
      </c>
      <c r="C10" t="s">
        <v>129</v>
      </c>
      <c r="D10" t="s">
        <v>132</v>
      </c>
      <c r="E10" t="s">
        <v>133</v>
      </c>
      <c r="F10" t="s">
        <v>134</v>
      </c>
      <c r="G10" t="s">
        <v>361</v>
      </c>
      <c r="H10">
        <v>2</v>
      </c>
      <c r="J10" s="38">
        <v>30</v>
      </c>
    </row>
    <row r="11" spans="1:10" ht="15">
      <c r="A11">
        <v>7</v>
      </c>
      <c r="B11">
        <v>4</v>
      </c>
      <c r="C11" t="s">
        <v>163</v>
      </c>
      <c r="D11" t="s">
        <v>164</v>
      </c>
      <c r="F11" t="s">
        <v>165</v>
      </c>
      <c r="G11" t="s">
        <v>6</v>
      </c>
      <c r="H11">
        <v>5</v>
      </c>
      <c r="J11" s="38">
        <v>25</v>
      </c>
    </row>
    <row r="12" spans="1:10" ht="15">
      <c r="A12">
        <v>8</v>
      </c>
      <c r="B12">
        <v>2</v>
      </c>
      <c r="C12" t="s">
        <v>50</v>
      </c>
      <c r="D12" t="s">
        <v>51</v>
      </c>
      <c r="E12" t="s">
        <v>52</v>
      </c>
      <c r="F12" t="s">
        <v>53</v>
      </c>
      <c r="G12" t="s">
        <v>6</v>
      </c>
      <c r="H12">
        <v>6</v>
      </c>
      <c r="J12" s="38">
        <v>23</v>
      </c>
    </row>
    <row r="13" spans="1:10" ht="15">
      <c r="A13">
        <v>9</v>
      </c>
      <c r="B13">
        <v>67</v>
      </c>
      <c r="C13" t="s">
        <v>108</v>
      </c>
      <c r="D13" t="s">
        <v>106</v>
      </c>
      <c r="E13" t="s">
        <v>96</v>
      </c>
      <c r="F13" t="s">
        <v>58</v>
      </c>
      <c r="G13" t="s">
        <v>361</v>
      </c>
      <c r="H13">
        <v>3</v>
      </c>
      <c r="J13" s="39">
        <v>22</v>
      </c>
    </row>
    <row r="14" spans="1:10" ht="15">
      <c r="A14">
        <v>10</v>
      </c>
      <c r="B14">
        <v>39</v>
      </c>
      <c r="C14" t="s">
        <v>101</v>
      </c>
      <c r="D14" t="s">
        <v>102</v>
      </c>
      <c r="E14" t="s">
        <v>103</v>
      </c>
      <c r="F14" t="s">
        <v>99</v>
      </c>
      <c r="G14" t="s">
        <v>6</v>
      </c>
      <c r="H14">
        <v>7</v>
      </c>
      <c r="J14" s="39">
        <v>21</v>
      </c>
    </row>
    <row r="15" spans="1:10" ht="15">
      <c r="A15">
        <v>11</v>
      </c>
      <c r="B15">
        <v>78</v>
      </c>
      <c r="C15" t="s">
        <v>364</v>
      </c>
      <c r="D15" t="s">
        <v>60</v>
      </c>
      <c r="E15" t="s">
        <v>133</v>
      </c>
      <c r="F15" t="s">
        <v>53</v>
      </c>
      <c r="G15" t="s">
        <v>361</v>
      </c>
      <c r="H15">
        <v>4</v>
      </c>
      <c r="J15" s="39">
        <v>20</v>
      </c>
    </row>
    <row r="16" spans="1:10" ht="15">
      <c r="A16">
        <v>12</v>
      </c>
      <c r="B16">
        <v>54</v>
      </c>
      <c r="C16" t="s">
        <v>84</v>
      </c>
      <c r="D16" t="s">
        <v>85</v>
      </c>
      <c r="E16" t="s">
        <v>21</v>
      </c>
      <c r="F16" t="s">
        <v>53</v>
      </c>
      <c r="G16" t="s">
        <v>361</v>
      </c>
      <c r="H16">
        <v>5</v>
      </c>
      <c r="J16" s="39">
        <v>19</v>
      </c>
    </row>
    <row r="17" spans="1:10" ht="15">
      <c r="A17">
        <v>13</v>
      </c>
      <c r="B17">
        <v>75</v>
      </c>
      <c r="C17" t="s">
        <v>187</v>
      </c>
      <c r="D17" t="s">
        <v>188</v>
      </c>
      <c r="E17" t="s">
        <v>155</v>
      </c>
      <c r="F17" t="s">
        <v>99</v>
      </c>
      <c r="G17" t="s">
        <v>361</v>
      </c>
      <c r="H17">
        <v>6</v>
      </c>
      <c r="J17" s="39">
        <v>18</v>
      </c>
    </row>
    <row r="18" spans="1:10" ht="15">
      <c r="A18">
        <v>14</v>
      </c>
      <c r="B18">
        <v>15</v>
      </c>
      <c r="C18" t="s">
        <v>73</v>
      </c>
      <c r="D18" t="s">
        <v>74</v>
      </c>
      <c r="E18" t="s">
        <v>75</v>
      </c>
      <c r="F18" t="s">
        <v>76</v>
      </c>
      <c r="G18" t="s">
        <v>361</v>
      </c>
      <c r="H18">
        <v>7</v>
      </c>
      <c r="J18" s="39">
        <v>17</v>
      </c>
    </row>
    <row r="19" spans="1:10" ht="15">
      <c r="A19">
        <v>15</v>
      </c>
      <c r="B19">
        <v>24</v>
      </c>
      <c r="C19" t="s">
        <v>215</v>
      </c>
      <c r="D19" t="s">
        <v>216</v>
      </c>
      <c r="E19" t="s">
        <v>145</v>
      </c>
      <c r="F19" t="s">
        <v>217</v>
      </c>
      <c r="G19" t="s">
        <v>365</v>
      </c>
      <c r="H19">
        <v>1</v>
      </c>
      <c r="J19" s="39">
        <v>16</v>
      </c>
    </row>
    <row r="20" spans="1:10" ht="15">
      <c r="A20">
        <v>16</v>
      </c>
      <c r="B20">
        <v>83</v>
      </c>
      <c r="C20" t="s">
        <v>77</v>
      </c>
      <c r="D20" t="s">
        <v>78</v>
      </c>
      <c r="E20" t="s">
        <v>79</v>
      </c>
      <c r="F20" t="s">
        <v>53</v>
      </c>
      <c r="G20" t="s">
        <v>361</v>
      </c>
      <c r="H20">
        <v>8</v>
      </c>
      <c r="J20" s="39">
        <v>15</v>
      </c>
    </row>
    <row r="21" spans="1:10" ht="15">
      <c r="A21">
        <v>17</v>
      </c>
      <c r="B21">
        <v>23</v>
      </c>
      <c r="C21" t="s">
        <v>141</v>
      </c>
      <c r="D21" t="s">
        <v>142</v>
      </c>
      <c r="E21" t="s">
        <v>133</v>
      </c>
      <c r="F21" t="s">
        <v>53</v>
      </c>
      <c r="G21" t="s">
        <v>361</v>
      </c>
      <c r="H21">
        <v>9</v>
      </c>
      <c r="J21" s="39">
        <v>14</v>
      </c>
    </row>
    <row r="22" spans="1:10" ht="15">
      <c r="A22">
        <v>18</v>
      </c>
      <c r="B22">
        <v>73</v>
      </c>
      <c r="C22" t="s">
        <v>366</v>
      </c>
      <c r="D22" t="s">
        <v>282</v>
      </c>
      <c r="E22" t="s">
        <v>367</v>
      </c>
      <c r="F22" t="s">
        <v>58</v>
      </c>
      <c r="G22" t="s">
        <v>6</v>
      </c>
      <c r="H22">
        <v>8</v>
      </c>
      <c r="J22" s="39">
        <v>13</v>
      </c>
    </row>
    <row r="23" spans="1:10" ht="15">
      <c r="A23">
        <v>19</v>
      </c>
      <c r="B23">
        <v>74</v>
      </c>
      <c r="C23" t="s">
        <v>23</v>
      </c>
      <c r="D23" t="s">
        <v>24</v>
      </c>
      <c r="E23" t="s">
        <v>25</v>
      </c>
      <c r="F23" t="s">
        <v>26</v>
      </c>
      <c r="G23" t="s">
        <v>361</v>
      </c>
      <c r="H23">
        <v>10</v>
      </c>
      <c r="J23" s="39">
        <v>12</v>
      </c>
    </row>
    <row r="24" spans="1:10" ht="15">
      <c r="A24">
        <v>20</v>
      </c>
      <c r="B24">
        <v>49</v>
      </c>
      <c r="C24" t="s">
        <v>213</v>
      </c>
      <c r="D24" t="s">
        <v>60</v>
      </c>
      <c r="E24" t="s">
        <v>155</v>
      </c>
      <c r="F24" t="s">
        <v>214</v>
      </c>
      <c r="G24" t="s">
        <v>361</v>
      </c>
      <c r="H24">
        <v>11</v>
      </c>
      <c r="J24" s="39">
        <v>11</v>
      </c>
    </row>
    <row r="25" spans="1:10" ht="15">
      <c r="A25">
        <v>21</v>
      </c>
      <c r="B25">
        <v>33</v>
      </c>
      <c r="C25" t="s">
        <v>143</v>
      </c>
      <c r="D25" t="s">
        <v>144</v>
      </c>
      <c r="E25" t="s">
        <v>145</v>
      </c>
      <c r="F25" t="s">
        <v>53</v>
      </c>
      <c r="G25" t="s">
        <v>365</v>
      </c>
      <c r="H25">
        <v>2</v>
      </c>
      <c r="J25" s="39">
        <v>10</v>
      </c>
    </row>
    <row r="26" spans="1:10" ht="15">
      <c r="A26">
        <v>22</v>
      </c>
      <c r="B26">
        <v>25</v>
      </c>
      <c r="C26" t="s">
        <v>368</v>
      </c>
      <c r="D26" t="s">
        <v>369</v>
      </c>
      <c r="E26" t="s">
        <v>103</v>
      </c>
      <c r="F26" t="s">
        <v>370</v>
      </c>
      <c r="G26" t="s">
        <v>6</v>
      </c>
      <c r="H26">
        <v>9</v>
      </c>
      <c r="I26" s="37" t="s">
        <v>371</v>
      </c>
      <c r="J26" s="39">
        <v>9</v>
      </c>
    </row>
    <row r="27" spans="1:10" ht="15">
      <c r="A27">
        <v>23</v>
      </c>
      <c r="B27">
        <v>79</v>
      </c>
      <c r="C27" t="s">
        <v>54</v>
      </c>
      <c r="D27" t="s">
        <v>55</v>
      </c>
      <c r="E27" t="s">
        <v>8</v>
      </c>
      <c r="G27" t="s">
        <v>6</v>
      </c>
      <c r="H27">
        <v>10</v>
      </c>
      <c r="I27" s="37" t="s">
        <v>371</v>
      </c>
      <c r="J27" s="39">
        <v>8</v>
      </c>
    </row>
    <row r="28" spans="1:10" ht="15">
      <c r="A28">
        <v>24</v>
      </c>
      <c r="B28">
        <v>76</v>
      </c>
      <c r="C28" t="s">
        <v>89</v>
      </c>
      <c r="D28" t="s">
        <v>90</v>
      </c>
      <c r="E28" t="s">
        <v>91</v>
      </c>
      <c r="F28" t="s">
        <v>53</v>
      </c>
      <c r="G28" t="s">
        <v>6</v>
      </c>
      <c r="H28">
        <v>11</v>
      </c>
      <c r="I28" s="37" t="s">
        <v>371</v>
      </c>
      <c r="J28" s="39">
        <v>7</v>
      </c>
    </row>
    <row r="29" spans="1:10" ht="15">
      <c r="A29">
        <v>25</v>
      </c>
      <c r="B29">
        <v>84</v>
      </c>
      <c r="C29" t="s">
        <v>160</v>
      </c>
      <c r="D29" t="s">
        <v>161</v>
      </c>
      <c r="E29" t="s">
        <v>25</v>
      </c>
      <c r="F29" t="s">
        <v>53</v>
      </c>
      <c r="G29" t="s">
        <v>361</v>
      </c>
      <c r="H29">
        <v>12</v>
      </c>
      <c r="I29" s="37" t="s">
        <v>371</v>
      </c>
      <c r="J29" s="39">
        <v>6</v>
      </c>
    </row>
    <row r="30" spans="1:10" ht="15">
      <c r="A30">
        <v>26</v>
      </c>
      <c r="B30">
        <v>58</v>
      </c>
      <c r="C30" t="s">
        <v>14</v>
      </c>
      <c r="D30" t="s">
        <v>15</v>
      </c>
      <c r="E30" t="s">
        <v>16</v>
      </c>
      <c r="F30" t="s">
        <v>17</v>
      </c>
      <c r="G30" t="s">
        <v>6</v>
      </c>
      <c r="H30">
        <v>12</v>
      </c>
      <c r="I30" s="37" t="s">
        <v>371</v>
      </c>
      <c r="J30" s="39">
        <v>5</v>
      </c>
    </row>
    <row r="31" spans="1:10" ht="15">
      <c r="A31">
        <v>27</v>
      </c>
      <c r="B31">
        <v>80</v>
      </c>
      <c r="C31" t="s">
        <v>372</v>
      </c>
      <c r="D31" t="s">
        <v>373</v>
      </c>
      <c r="E31" t="s">
        <v>79</v>
      </c>
      <c r="G31" t="s">
        <v>361</v>
      </c>
      <c r="H31">
        <v>13</v>
      </c>
      <c r="I31" s="37" t="s">
        <v>371</v>
      </c>
      <c r="J31" s="39">
        <v>4</v>
      </c>
    </row>
    <row r="32" spans="1:10" ht="15">
      <c r="A32">
        <v>28</v>
      </c>
      <c r="B32">
        <v>28</v>
      </c>
      <c r="C32" t="s">
        <v>153</v>
      </c>
      <c r="D32" t="s">
        <v>154</v>
      </c>
      <c r="E32" t="s">
        <v>155</v>
      </c>
      <c r="F32" t="s">
        <v>156</v>
      </c>
      <c r="G32" t="s">
        <v>361</v>
      </c>
      <c r="H32">
        <v>14</v>
      </c>
      <c r="I32" s="37" t="s">
        <v>371</v>
      </c>
      <c r="J32" s="39">
        <v>3</v>
      </c>
    </row>
    <row r="33" spans="1:10" ht="15">
      <c r="A33">
        <v>29</v>
      </c>
      <c r="B33">
        <v>64</v>
      </c>
      <c r="C33" t="s">
        <v>94</v>
      </c>
      <c r="D33" t="s">
        <v>95</v>
      </c>
      <c r="E33" t="s">
        <v>96</v>
      </c>
      <c r="F33" t="s">
        <v>53</v>
      </c>
      <c r="G33" t="s">
        <v>361</v>
      </c>
      <c r="H33">
        <v>15</v>
      </c>
      <c r="I33" s="37" t="s">
        <v>371</v>
      </c>
      <c r="J33" s="39">
        <v>2</v>
      </c>
    </row>
    <row r="34" spans="1:10" ht="15">
      <c r="A34">
        <v>30</v>
      </c>
      <c r="B34">
        <v>31</v>
      </c>
      <c r="C34" t="s">
        <v>162</v>
      </c>
      <c r="D34" t="s">
        <v>132</v>
      </c>
      <c r="E34" t="s">
        <v>91</v>
      </c>
      <c r="G34" t="s">
        <v>6</v>
      </c>
      <c r="H34">
        <v>13</v>
      </c>
      <c r="I34" s="37" t="s">
        <v>371</v>
      </c>
      <c r="J34" s="39">
        <v>1</v>
      </c>
    </row>
    <row r="35" spans="1:9" ht="15">
      <c r="A35">
        <v>31</v>
      </c>
      <c r="B35">
        <v>34</v>
      </c>
      <c r="C35" t="s">
        <v>307</v>
      </c>
      <c r="D35" t="s">
        <v>374</v>
      </c>
      <c r="E35" t="s">
        <v>197</v>
      </c>
      <c r="F35" t="s">
        <v>53</v>
      </c>
      <c r="G35" t="s">
        <v>6</v>
      </c>
      <c r="H35">
        <v>14</v>
      </c>
      <c r="I35" s="37" t="s">
        <v>371</v>
      </c>
    </row>
    <row r="36" spans="1:9" ht="15">
      <c r="A36">
        <v>32</v>
      </c>
      <c r="B36">
        <v>82</v>
      </c>
      <c r="C36" t="s">
        <v>205</v>
      </c>
      <c r="D36" t="s">
        <v>201</v>
      </c>
      <c r="E36" t="s">
        <v>136</v>
      </c>
      <c r="G36" t="s">
        <v>361</v>
      </c>
      <c r="H36">
        <v>16</v>
      </c>
      <c r="I36" s="37" t="s">
        <v>371</v>
      </c>
    </row>
    <row r="37" spans="1:9" ht="15">
      <c r="A37">
        <v>33</v>
      </c>
      <c r="B37">
        <v>26</v>
      </c>
      <c r="C37" t="s">
        <v>89</v>
      </c>
      <c r="D37" t="s">
        <v>92</v>
      </c>
      <c r="E37" t="s">
        <v>93</v>
      </c>
      <c r="F37" t="s">
        <v>53</v>
      </c>
      <c r="G37" t="s">
        <v>365</v>
      </c>
      <c r="H37">
        <v>3</v>
      </c>
      <c r="I37" s="37" t="s">
        <v>375</v>
      </c>
    </row>
    <row r="38" spans="1:9" ht="15">
      <c r="A38">
        <v>34</v>
      </c>
      <c r="B38">
        <v>36</v>
      </c>
      <c r="C38" t="s">
        <v>195</v>
      </c>
      <c r="D38" t="s">
        <v>90</v>
      </c>
      <c r="E38" t="s">
        <v>197</v>
      </c>
      <c r="F38" t="s">
        <v>196</v>
      </c>
      <c r="G38" t="s">
        <v>6</v>
      </c>
      <c r="H38">
        <v>15</v>
      </c>
      <c r="I38" s="37" t="s">
        <v>375</v>
      </c>
    </row>
    <row r="39" spans="1:9" ht="15">
      <c r="A39">
        <v>35</v>
      </c>
      <c r="B39">
        <v>37</v>
      </c>
      <c r="C39" t="s">
        <v>9</v>
      </c>
      <c r="D39" t="s">
        <v>10</v>
      </c>
      <c r="E39" t="s">
        <v>11</v>
      </c>
      <c r="F39" t="s">
        <v>12</v>
      </c>
      <c r="G39" t="s">
        <v>6</v>
      </c>
      <c r="H39">
        <v>16</v>
      </c>
      <c r="I39" s="37" t="s">
        <v>375</v>
      </c>
    </row>
    <row r="40" spans="1:9" ht="15">
      <c r="A40">
        <v>36</v>
      </c>
      <c r="B40">
        <v>77</v>
      </c>
      <c r="C40" t="s">
        <v>2</v>
      </c>
      <c r="D40" t="s">
        <v>7</v>
      </c>
      <c r="E40" t="s">
        <v>8</v>
      </c>
      <c r="F40" t="s">
        <v>5</v>
      </c>
      <c r="G40" t="s">
        <v>6</v>
      </c>
      <c r="H40">
        <v>17</v>
      </c>
      <c r="I40" s="37" t="s">
        <v>375</v>
      </c>
    </row>
    <row r="41" spans="1:9" ht="15">
      <c r="A41">
        <v>37</v>
      </c>
      <c r="B41">
        <v>59</v>
      </c>
      <c r="C41" t="s">
        <v>198</v>
      </c>
      <c r="D41" t="s">
        <v>199</v>
      </c>
      <c r="E41" t="s">
        <v>376</v>
      </c>
      <c r="G41" t="s">
        <v>361</v>
      </c>
      <c r="H41">
        <v>17</v>
      </c>
      <c r="I41" s="37" t="s">
        <v>375</v>
      </c>
    </row>
    <row r="42" spans="1:9" ht="15">
      <c r="A42">
        <v>38</v>
      </c>
      <c r="B42">
        <v>29</v>
      </c>
      <c r="C42" t="s">
        <v>377</v>
      </c>
      <c r="D42" t="s">
        <v>378</v>
      </c>
      <c r="E42" t="s">
        <v>379</v>
      </c>
      <c r="G42" t="s">
        <v>365</v>
      </c>
      <c r="H42">
        <v>4</v>
      </c>
      <c r="I42" s="37" t="s">
        <v>375</v>
      </c>
    </row>
    <row r="43" spans="1:9" ht="15">
      <c r="A43">
        <v>39</v>
      </c>
      <c r="B43" s="33">
        <v>38</v>
      </c>
      <c r="C43" t="s">
        <v>166</v>
      </c>
      <c r="D43" t="s">
        <v>167</v>
      </c>
      <c r="E43" t="s">
        <v>21</v>
      </c>
      <c r="F43" t="s">
        <v>5</v>
      </c>
      <c r="G43" t="s">
        <v>361</v>
      </c>
      <c r="H43">
        <v>18</v>
      </c>
      <c r="I43" s="37" t="s">
        <v>375</v>
      </c>
    </row>
    <row r="44" spans="2:9" ht="15">
      <c r="B44" s="33">
        <v>27</v>
      </c>
      <c r="C44" t="s">
        <v>138</v>
      </c>
      <c r="D44" t="s">
        <v>139</v>
      </c>
      <c r="E44" t="s">
        <v>140</v>
      </c>
      <c r="F44" t="s">
        <v>53</v>
      </c>
      <c r="G44" t="s">
        <v>6</v>
      </c>
      <c r="H44" t="s">
        <v>380</v>
      </c>
      <c r="I44" s="37"/>
    </row>
    <row r="45" spans="1:9" ht="15">
      <c r="A45" s="2"/>
      <c r="B45" s="33">
        <v>81</v>
      </c>
      <c r="C45" t="s">
        <v>209</v>
      </c>
      <c r="D45" t="s">
        <v>210</v>
      </c>
      <c r="E45" t="s">
        <v>136</v>
      </c>
      <c r="G45" t="s">
        <v>361</v>
      </c>
      <c r="H45" t="s">
        <v>380</v>
      </c>
      <c r="I45" s="37"/>
    </row>
    <row r="46" spans="1:9" ht="15">
      <c r="A46" s="2"/>
      <c r="B46" s="33">
        <v>21</v>
      </c>
      <c r="C46" t="s">
        <v>381</v>
      </c>
      <c r="D46" t="s">
        <v>78</v>
      </c>
      <c r="E46" t="s">
        <v>382</v>
      </c>
      <c r="G46" t="s">
        <v>365</v>
      </c>
      <c r="H46" t="s">
        <v>380</v>
      </c>
      <c r="I46" s="37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 t="s">
        <v>189</v>
      </c>
    </row>
    <row r="57" ht="15">
      <c r="A57" s="2" t="s">
        <v>190</v>
      </c>
    </row>
    <row r="58" ht="15">
      <c r="A58" s="2" t="s">
        <v>191</v>
      </c>
    </row>
    <row r="62" spans="1:3" ht="15">
      <c r="A62" s="2"/>
      <c r="C62" s="1" t="s">
        <v>22</v>
      </c>
    </row>
    <row r="63" ht="15">
      <c r="A63" s="2" t="s">
        <v>0</v>
      </c>
    </row>
    <row r="64" spans="1:5" ht="15">
      <c r="A64" s="2" t="s">
        <v>62</v>
      </c>
      <c r="C64" t="s">
        <v>70</v>
      </c>
      <c r="D64" t="s">
        <v>71</v>
      </c>
      <c r="E64" t="s">
        <v>72</v>
      </c>
    </row>
    <row r="65" ht="15">
      <c r="A65" s="2" t="s">
        <v>63</v>
      </c>
    </row>
    <row r="66" ht="15">
      <c r="A66" s="2" t="s">
        <v>67</v>
      </c>
    </row>
    <row r="67" ht="15">
      <c r="A67" s="2" t="s">
        <v>68</v>
      </c>
    </row>
    <row r="68" ht="15">
      <c r="A68" s="2" t="s">
        <v>69</v>
      </c>
    </row>
    <row r="69" ht="15">
      <c r="A69" s="2" t="s">
        <v>97</v>
      </c>
    </row>
    <row r="70" ht="15">
      <c r="A70" s="2" t="s">
        <v>100</v>
      </c>
    </row>
    <row r="71" ht="15">
      <c r="A71" s="2" t="s">
        <v>125</v>
      </c>
    </row>
    <row r="72" ht="15">
      <c r="A72" s="2" t="s">
        <v>126</v>
      </c>
    </row>
    <row r="73" ht="15">
      <c r="A73" s="2" t="s">
        <v>137</v>
      </c>
    </row>
    <row r="74" ht="15">
      <c r="A74" s="2" t="s">
        <v>189</v>
      </c>
    </row>
    <row r="75" ht="15">
      <c r="A75" s="2" t="s">
        <v>190</v>
      </c>
    </row>
    <row r="76" ht="15">
      <c r="A76" s="2" t="s">
        <v>191</v>
      </c>
    </row>
    <row r="77" ht="15">
      <c r="A77" s="2" t="s">
        <v>192</v>
      </c>
    </row>
    <row r="78" spans="1:6" ht="15">
      <c r="A78" s="2" t="s">
        <v>211</v>
      </c>
      <c r="C78" t="s">
        <v>206</v>
      </c>
      <c r="D78" t="s">
        <v>24</v>
      </c>
      <c r="E78" t="s">
        <v>96</v>
      </c>
      <c r="F78" t="s">
        <v>76</v>
      </c>
    </row>
    <row r="79" ht="15">
      <c r="A79" s="2" t="s">
        <v>212</v>
      </c>
    </row>
    <row r="80" ht="15">
      <c r="A80" s="2" t="s">
        <v>218</v>
      </c>
    </row>
    <row r="82" ht="15">
      <c r="C82" s="1"/>
    </row>
    <row r="83" ht="15">
      <c r="A83" s="2"/>
    </row>
    <row r="84" ht="15">
      <c r="A84" s="2"/>
    </row>
    <row r="85" ht="15">
      <c r="A85" s="2"/>
    </row>
    <row r="86" ht="15">
      <c r="A8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2.00390625" style="0" customWidth="1"/>
  </cols>
  <sheetData>
    <row r="1" spans="1:5" ht="15.75">
      <c r="A1" s="9" t="s">
        <v>226</v>
      </c>
      <c r="B1" s="5" t="s">
        <v>222</v>
      </c>
      <c r="C1" s="5" t="s">
        <v>224</v>
      </c>
      <c r="D1" s="5" t="s">
        <v>223</v>
      </c>
      <c r="E1" s="5" t="s">
        <v>225</v>
      </c>
    </row>
    <row r="2" spans="1:5" ht="15.75">
      <c r="A2" t="str">
        <f>C2&amp;D2</f>
        <v>SLAIDIŅŠDidzis</v>
      </c>
      <c r="B2" s="4">
        <v>1</v>
      </c>
      <c r="C2" t="s">
        <v>98</v>
      </c>
      <c r="D2" t="s">
        <v>92</v>
      </c>
      <c r="E2" s="6">
        <v>55</v>
      </c>
    </row>
    <row r="3" spans="1:5" ht="15.75">
      <c r="A3" t="str">
        <f>C3&amp;D3</f>
        <v>KIPURSKaspars</v>
      </c>
      <c r="B3" s="3">
        <v>2</v>
      </c>
      <c r="C3" t="s">
        <v>360</v>
      </c>
      <c r="D3" t="s">
        <v>142</v>
      </c>
      <c r="E3" s="6">
        <v>50</v>
      </c>
    </row>
    <row r="4" spans="1:5" ht="15.75">
      <c r="A4" t="str">
        <f aca="true" t="shared" si="0" ref="A4:A31">C4&amp;D4</f>
        <v>DarznieksAivars</v>
      </c>
      <c r="B4" s="3">
        <v>3</v>
      </c>
      <c r="C4" t="s">
        <v>386</v>
      </c>
      <c r="D4" t="s">
        <v>274</v>
      </c>
      <c r="E4" s="6">
        <v>45</v>
      </c>
    </row>
    <row r="5" spans="1:5" ht="15.75">
      <c r="A5" t="str">
        <f t="shared" si="0"/>
        <v>DINSBERGSToms</v>
      </c>
      <c r="B5" s="3">
        <v>4</v>
      </c>
      <c r="C5" t="s">
        <v>157</v>
      </c>
      <c r="D5" t="s">
        <v>158</v>
      </c>
      <c r="E5" s="6">
        <v>40</v>
      </c>
    </row>
    <row r="6" spans="1:5" ht="15.75">
      <c r="A6" t="str">
        <f t="shared" si="0"/>
        <v>NERUGALSViktors</v>
      </c>
      <c r="B6" s="3">
        <v>5</v>
      </c>
      <c r="C6" t="s">
        <v>56</v>
      </c>
      <c r="D6" t="s">
        <v>57</v>
      </c>
      <c r="E6" s="6">
        <v>35</v>
      </c>
    </row>
    <row r="7" spans="1:5" ht="15.75">
      <c r="A7" t="str">
        <f t="shared" si="0"/>
        <v>KANCERSKristaps</v>
      </c>
      <c r="B7" s="3">
        <v>6</v>
      </c>
      <c r="C7" t="s">
        <v>129</v>
      </c>
      <c r="D7" t="s">
        <v>132</v>
      </c>
      <c r="E7" s="6">
        <v>30</v>
      </c>
    </row>
    <row r="8" spans="1:5" ht="15.75">
      <c r="A8" t="str">
        <f t="shared" si="0"/>
        <v>BĒRZIŅŠMatīss</v>
      </c>
      <c r="B8" s="3">
        <v>7</v>
      </c>
      <c r="C8" t="s">
        <v>163</v>
      </c>
      <c r="D8" t="s">
        <v>164</v>
      </c>
      <c r="E8" s="6">
        <v>25</v>
      </c>
    </row>
    <row r="9" spans="1:5" ht="15.75">
      <c r="A9" t="str">
        <f t="shared" si="0"/>
        <v>RITUMSRaivis</v>
      </c>
      <c r="B9" s="3">
        <v>8</v>
      </c>
      <c r="C9" t="s">
        <v>50</v>
      </c>
      <c r="D9" t="s">
        <v>51</v>
      </c>
      <c r="E9" s="6">
        <v>23</v>
      </c>
    </row>
    <row r="10" spans="1:5" ht="15.75">
      <c r="A10" t="str">
        <f t="shared" si="0"/>
        <v>ŠARĀKOVSRenārs</v>
      </c>
      <c r="B10" s="3">
        <v>9</v>
      </c>
      <c r="C10" t="s">
        <v>108</v>
      </c>
      <c r="D10" t="s">
        <v>106</v>
      </c>
      <c r="E10" s="8">
        <v>22</v>
      </c>
    </row>
    <row r="11" spans="1:5" ht="15.75">
      <c r="A11" t="str">
        <f t="shared" si="0"/>
        <v>BERGSEmīls</v>
      </c>
      <c r="B11" s="3">
        <v>10</v>
      </c>
      <c r="C11" t="s">
        <v>101</v>
      </c>
      <c r="D11" t="s">
        <v>102</v>
      </c>
      <c r="E11" s="8">
        <v>21</v>
      </c>
    </row>
    <row r="12" spans="1:5" ht="15.75">
      <c r="A12" t="str">
        <f t="shared" si="0"/>
        <v>MELĀNSMārtiņš</v>
      </c>
      <c r="B12" s="3">
        <v>11</v>
      </c>
      <c r="C12" t="s">
        <v>364</v>
      </c>
      <c r="D12" t="s">
        <v>60</v>
      </c>
      <c r="E12" s="8">
        <v>20</v>
      </c>
    </row>
    <row r="13" spans="1:5" ht="15.75">
      <c r="A13" t="str">
        <f t="shared" si="0"/>
        <v>LejinsViesturs</v>
      </c>
      <c r="B13" s="3">
        <v>12</v>
      </c>
      <c r="C13" t="s">
        <v>385</v>
      </c>
      <c r="D13" t="s">
        <v>85</v>
      </c>
      <c r="E13" s="8">
        <v>19</v>
      </c>
    </row>
    <row r="14" spans="1:5" ht="15.75">
      <c r="A14" t="str">
        <f t="shared" si="0"/>
        <v>GANZBURGSIvars</v>
      </c>
      <c r="B14" s="3">
        <v>13</v>
      </c>
      <c r="C14" t="s">
        <v>187</v>
      </c>
      <c r="D14" t="s">
        <v>188</v>
      </c>
      <c r="E14" s="8">
        <v>18</v>
      </c>
    </row>
    <row r="15" spans="1:5" ht="15.75">
      <c r="A15" t="str">
        <f t="shared" si="0"/>
        <v>SIDEĻSKISGuntars</v>
      </c>
      <c r="B15" s="3">
        <v>14</v>
      </c>
      <c r="C15" t="s">
        <v>73</v>
      </c>
      <c r="D15" t="s">
        <v>74</v>
      </c>
      <c r="E15" s="8">
        <v>17</v>
      </c>
    </row>
    <row r="16" spans="1:5" ht="15.75">
      <c r="A16" t="str">
        <f t="shared" si="0"/>
        <v>GAILIŠSOskars</v>
      </c>
      <c r="B16" s="3">
        <v>15</v>
      </c>
      <c r="C16" t="s">
        <v>215</v>
      </c>
      <c r="D16" t="s">
        <v>216</v>
      </c>
      <c r="E16" s="8">
        <v>16</v>
      </c>
    </row>
    <row r="17" spans="1:5" ht="15.75">
      <c r="A17" t="str">
        <f t="shared" si="0"/>
        <v>SKREBELSJuris</v>
      </c>
      <c r="B17" s="3">
        <v>16</v>
      </c>
      <c r="C17" t="s">
        <v>77</v>
      </c>
      <c r="D17" t="s">
        <v>78</v>
      </c>
      <c r="E17" s="8">
        <v>15</v>
      </c>
    </row>
    <row r="18" spans="1:5" ht="15.75">
      <c r="A18" t="str">
        <f t="shared" si="0"/>
        <v>ČIKSTEKaspars</v>
      </c>
      <c r="B18" s="3">
        <v>17</v>
      </c>
      <c r="C18" t="s">
        <v>141</v>
      </c>
      <c r="D18" t="s">
        <v>142</v>
      </c>
      <c r="E18" s="8">
        <v>14</v>
      </c>
    </row>
    <row r="19" spans="1:5" ht="15.75">
      <c r="A19" t="str">
        <f t="shared" si="0"/>
        <v>GEROJEVSAleksandrs</v>
      </c>
      <c r="B19" s="3">
        <v>18</v>
      </c>
      <c r="C19" t="s">
        <v>366</v>
      </c>
      <c r="D19" t="s">
        <v>282</v>
      </c>
      <c r="E19" s="8">
        <v>13</v>
      </c>
    </row>
    <row r="20" spans="1:5" ht="15.75">
      <c r="A20" t="str">
        <f t="shared" si="0"/>
        <v>SEDLIŅŠUldis</v>
      </c>
      <c r="B20" s="3">
        <v>19</v>
      </c>
      <c r="C20" t="s">
        <v>23</v>
      </c>
      <c r="D20" t="s">
        <v>24</v>
      </c>
      <c r="E20" s="8">
        <v>12</v>
      </c>
    </row>
    <row r="21" spans="1:5" ht="15.75">
      <c r="A21" t="str">
        <f t="shared" si="0"/>
        <v>PĒTERSONSMārtiņš</v>
      </c>
      <c r="B21" s="3">
        <v>20</v>
      </c>
      <c r="C21" t="s">
        <v>213</v>
      </c>
      <c r="D21" t="s">
        <v>60</v>
      </c>
      <c r="E21" s="8">
        <v>11</v>
      </c>
    </row>
    <row r="22" spans="1:5" ht="15.75">
      <c r="A22" t="str">
        <f t="shared" si="0"/>
        <v>ROZENFELDSEgons</v>
      </c>
      <c r="B22" s="3">
        <v>21</v>
      </c>
      <c r="C22" t="s">
        <v>143</v>
      </c>
      <c r="D22" t="s">
        <v>144</v>
      </c>
      <c r="E22" s="8">
        <v>10</v>
      </c>
    </row>
    <row r="23" spans="1:5" ht="15.75">
      <c r="A23" t="str">
        <f t="shared" si="0"/>
        <v>GAURIKOVSAndris</v>
      </c>
      <c r="B23" s="3">
        <v>22</v>
      </c>
      <c r="C23" t="s">
        <v>368</v>
      </c>
      <c r="D23" t="s">
        <v>369</v>
      </c>
      <c r="E23" s="8">
        <v>9</v>
      </c>
    </row>
    <row r="24" spans="1:5" ht="15.75">
      <c r="A24" t="str">
        <f t="shared" si="0"/>
        <v>JUKŠINSKISAlēns</v>
      </c>
      <c r="B24" s="3">
        <v>23</v>
      </c>
      <c r="C24" t="s">
        <v>54</v>
      </c>
      <c r="D24" t="s">
        <v>55</v>
      </c>
      <c r="E24" s="8">
        <v>8</v>
      </c>
    </row>
    <row r="25" spans="1:5" ht="15.75">
      <c r="A25" t="str">
        <f t="shared" si="0"/>
        <v>ZĀLĪTISArtūrs</v>
      </c>
      <c r="B25" s="3">
        <v>24</v>
      </c>
      <c r="C25" t="s">
        <v>89</v>
      </c>
      <c r="D25" t="s">
        <v>90</v>
      </c>
      <c r="E25" s="8">
        <v>7</v>
      </c>
    </row>
    <row r="26" spans="1:5" ht="15.75">
      <c r="A26" t="str">
        <f t="shared" si="0"/>
        <v>PAŠKAUSKSKarels</v>
      </c>
      <c r="B26" s="3">
        <v>25</v>
      </c>
      <c r="C26" t="s">
        <v>160</v>
      </c>
      <c r="D26" t="s">
        <v>161</v>
      </c>
      <c r="E26" s="8">
        <v>6</v>
      </c>
    </row>
    <row r="27" spans="1:5" ht="15.75">
      <c r="A27" t="str">
        <f t="shared" si="0"/>
        <v>SKUJENIEKSVilis</v>
      </c>
      <c r="B27" s="3">
        <v>26</v>
      </c>
      <c r="C27" t="s">
        <v>14</v>
      </c>
      <c r="D27" t="s">
        <v>15</v>
      </c>
      <c r="E27" s="8">
        <v>5</v>
      </c>
    </row>
    <row r="28" spans="1:5" ht="15.75">
      <c r="A28" t="str">
        <f t="shared" si="0"/>
        <v>ZARIŅŠSandris</v>
      </c>
      <c r="B28" s="3">
        <v>27</v>
      </c>
      <c r="C28" t="s">
        <v>372</v>
      </c>
      <c r="D28" t="s">
        <v>373</v>
      </c>
      <c r="E28" s="8">
        <v>4</v>
      </c>
    </row>
    <row r="29" spans="1:5" ht="15.75">
      <c r="A29" t="str">
        <f t="shared" si="0"/>
        <v>GOŽASandis</v>
      </c>
      <c r="B29" s="3">
        <v>28</v>
      </c>
      <c r="C29" t="s">
        <v>153</v>
      </c>
      <c r="D29" t="s">
        <v>154</v>
      </c>
      <c r="E29" s="8">
        <v>3</v>
      </c>
    </row>
    <row r="30" spans="1:5" ht="15.75">
      <c r="A30" t="str">
        <f t="shared" si="0"/>
        <v>MIHŅĒVIČSUģis</v>
      </c>
      <c r="B30" s="3">
        <v>29</v>
      </c>
      <c r="C30" t="s">
        <v>94</v>
      </c>
      <c r="D30" t="s">
        <v>95</v>
      </c>
      <c r="E30" s="8">
        <v>2</v>
      </c>
    </row>
    <row r="31" spans="1:5" ht="15.75">
      <c r="A31" t="str">
        <f t="shared" si="0"/>
        <v>ŽIRBAKristaps</v>
      </c>
      <c r="B31" s="3">
        <v>30</v>
      </c>
      <c r="C31" t="s">
        <v>162</v>
      </c>
      <c r="D31" t="s">
        <v>132</v>
      </c>
      <c r="E31" s="8">
        <v>1</v>
      </c>
    </row>
    <row r="32" spans="3:4" ht="15">
      <c r="C32" s="7"/>
      <c r="D32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.8515625" style="0" customWidth="1"/>
    <col min="2" max="2" width="11.57421875" style="0" customWidth="1"/>
    <col min="4" max="4" width="5.421875" style="24" customWidth="1"/>
    <col min="5" max="5" width="21.57421875" style="0" bestFit="1" customWidth="1"/>
    <col min="6" max="6" width="28.28125" style="0" bestFit="1" customWidth="1"/>
    <col min="7" max="7" width="30.57421875" style="0" bestFit="1" customWidth="1"/>
  </cols>
  <sheetData>
    <row r="1" spans="2:7" ht="15">
      <c r="B1" t="s">
        <v>224</v>
      </c>
      <c r="C1" t="s">
        <v>223</v>
      </c>
      <c r="D1" s="24" t="s">
        <v>225</v>
      </c>
      <c r="E1" s="25" t="s">
        <v>226</v>
      </c>
      <c r="F1" s="25" t="s">
        <v>287</v>
      </c>
      <c r="G1" s="25" t="s">
        <v>286</v>
      </c>
    </row>
    <row r="2" spans="1:7" ht="15">
      <c r="A2" s="10">
        <v>1</v>
      </c>
      <c r="B2" s="11" t="s">
        <v>227</v>
      </c>
      <c r="C2" s="11" t="s">
        <v>228</v>
      </c>
      <c r="D2" s="13">
        <v>155</v>
      </c>
      <c r="E2" t="str">
        <f aca="true" t="shared" si="0" ref="E2:E33">B2&amp;C2</f>
        <v>EISAKSKalvis</v>
      </c>
      <c r="F2">
        <f>_xlfn.IFERROR(VLOOKUP(E2,'Rezultāti 3 posms'!$A$1:$E$31,5,FALSE),0)</f>
        <v>0</v>
      </c>
      <c r="G2">
        <f aca="true" t="shared" si="1" ref="G2:G33">F2+D2</f>
        <v>155</v>
      </c>
    </row>
    <row r="3" spans="1:7" ht="15">
      <c r="A3" s="10">
        <v>2</v>
      </c>
      <c r="B3" s="14" t="s">
        <v>50</v>
      </c>
      <c r="C3" s="14" t="s">
        <v>51</v>
      </c>
      <c r="D3" s="13">
        <v>95</v>
      </c>
      <c r="E3" t="str">
        <f t="shared" si="0"/>
        <v>RITUMSRaivis</v>
      </c>
      <c r="F3">
        <f>_xlfn.IFERROR(VLOOKUP(E3,'Rezultāti 3 posms'!$A$1:$E$31,5,FALSE),0)</f>
        <v>23</v>
      </c>
      <c r="G3">
        <f t="shared" si="1"/>
        <v>118</v>
      </c>
    </row>
    <row r="4" spans="1:7" ht="15">
      <c r="A4" s="10">
        <v>3</v>
      </c>
      <c r="B4" s="12" t="s">
        <v>229</v>
      </c>
      <c r="C4" s="12" t="s">
        <v>230</v>
      </c>
      <c r="D4" s="15">
        <v>95</v>
      </c>
      <c r="E4" t="str">
        <f t="shared" si="0"/>
        <v>INOVSKISNauris</v>
      </c>
      <c r="F4">
        <f>_xlfn.IFERROR(VLOOKUP(E4,'Rezultāti 3 posms'!$A$1:$E$31,5,FALSE),0)</f>
        <v>0</v>
      </c>
      <c r="G4">
        <f t="shared" si="1"/>
        <v>95</v>
      </c>
    </row>
    <row r="5" spans="1:7" ht="15">
      <c r="A5" s="10">
        <v>4</v>
      </c>
      <c r="B5" s="14" t="s">
        <v>231</v>
      </c>
      <c r="C5" s="14" t="s">
        <v>232</v>
      </c>
      <c r="D5" s="13">
        <v>93</v>
      </c>
      <c r="E5" t="str">
        <f t="shared" si="0"/>
        <v>BOLSISNiklavs</v>
      </c>
      <c r="F5">
        <f>_xlfn.IFERROR(VLOOKUP(E5,'Rezultāti 3 posms'!$A$1:$E$31,5,FALSE),0)</f>
        <v>0</v>
      </c>
      <c r="G5">
        <f t="shared" si="1"/>
        <v>93</v>
      </c>
    </row>
    <row r="6" spans="1:7" ht="15">
      <c r="A6" s="10">
        <v>5</v>
      </c>
      <c r="B6" s="16" t="s">
        <v>233</v>
      </c>
      <c r="C6" s="16" t="s">
        <v>234</v>
      </c>
      <c r="D6" s="13">
        <v>90</v>
      </c>
      <c r="E6" t="str">
        <f t="shared" si="0"/>
        <v>SPRUDEArvis</v>
      </c>
      <c r="F6">
        <f>_xlfn.IFERROR(VLOOKUP(E6,'Rezultāti 3 posms'!$A$1:$E$31,5,FALSE),0)</f>
        <v>0</v>
      </c>
      <c r="G6">
        <f t="shared" si="1"/>
        <v>90</v>
      </c>
    </row>
    <row r="7" spans="1:7" ht="15">
      <c r="A7" s="10">
        <v>6</v>
      </c>
      <c r="B7" s="14" t="s">
        <v>143</v>
      </c>
      <c r="C7" s="14" t="s">
        <v>144</v>
      </c>
      <c r="D7" s="13">
        <v>75</v>
      </c>
      <c r="E7" t="str">
        <f t="shared" si="0"/>
        <v>ROZENFELDSEgons</v>
      </c>
      <c r="F7">
        <f>_xlfn.IFERROR(VLOOKUP(E7,'Rezultāti 3 posms'!$A$1:$E$31,5,FALSE),0)</f>
        <v>10</v>
      </c>
      <c r="G7">
        <f t="shared" si="1"/>
        <v>85</v>
      </c>
    </row>
    <row r="8" spans="1:7" ht="15">
      <c r="A8" s="10">
        <v>7</v>
      </c>
      <c r="B8" s="14" t="s">
        <v>235</v>
      </c>
      <c r="C8" s="14" t="s">
        <v>132</v>
      </c>
      <c r="D8" s="15">
        <v>84</v>
      </c>
      <c r="E8" t="str">
        <f t="shared" si="0"/>
        <v>KNOPSKristaps</v>
      </c>
      <c r="F8">
        <f>_xlfn.IFERROR(VLOOKUP(E8,'Rezultāti 3 posms'!$A$1:$E$31,5,FALSE),0)</f>
        <v>0</v>
      </c>
      <c r="G8">
        <f t="shared" si="1"/>
        <v>84</v>
      </c>
    </row>
    <row r="9" spans="1:7" ht="15">
      <c r="A9" s="10">
        <v>8</v>
      </c>
      <c r="B9" s="18" t="s">
        <v>236</v>
      </c>
      <c r="C9" s="18" t="s">
        <v>237</v>
      </c>
      <c r="D9" s="13">
        <v>80</v>
      </c>
      <c r="E9" t="str">
        <f t="shared" si="0"/>
        <v>PAVLOVSEvalds</v>
      </c>
      <c r="F9">
        <f>_xlfn.IFERROR(VLOOKUP(E9,'Rezultāti 3 posms'!$A$1:$E$31,5,FALSE),0)</f>
        <v>0</v>
      </c>
      <c r="G9">
        <f t="shared" si="1"/>
        <v>80</v>
      </c>
    </row>
    <row r="10" spans="1:7" ht="15">
      <c r="A10" s="10">
        <v>9</v>
      </c>
      <c r="B10" s="14" t="s">
        <v>243</v>
      </c>
      <c r="C10" s="14" t="s">
        <v>85</v>
      </c>
      <c r="D10" s="13">
        <v>57</v>
      </c>
      <c r="E10" t="str">
        <f t="shared" si="0"/>
        <v>LEJINSViesturs</v>
      </c>
      <c r="F10">
        <f>_xlfn.IFERROR(VLOOKUP(E10,'Rezultāti 3 posms'!$A$1:$E$31,5,FALSE),0)</f>
        <v>19</v>
      </c>
      <c r="G10">
        <f t="shared" si="1"/>
        <v>76</v>
      </c>
    </row>
    <row r="11" spans="1:7" ht="15">
      <c r="A11" s="10">
        <v>10</v>
      </c>
      <c r="B11" s="16" t="s">
        <v>238</v>
      </c>
      <c r="C11" s="12" t="s">
        <v>78</v>
      </c>
      <c r="D11" s="13">
        <v>70</v>
      </c>
      <c r="E11" t="str">
        <f t="shared" si="0"/>
        <v>VISOCKISJuris</v>
      </c>
      <c r="F11">
        <f>_xlfn.IFERROR(VLOOKUP(E11,'Rezultāti 3 posms'!$A$1:$E$31,5,FALSE),0)</f>
        <v>0</v>
      </c>
      <c r="G11">
        <f t="shared" si="1"/>
        <v>70</v>
      </c>
    </row>
    <row r="12" spans="1:7" ht="15">
      <c r="A12" s="10">
        <v>11</v>
      </c>
      <c r="B12" s="18" t="s">
        <v>239</v>
      </c>
      <c r="C12" s="18" t="s">
        <v>240</v>
      </c>
      <c r="D12" s="13">
        <v>68</v>
      </c>
      <c r="E12" t="str">
        <f t="shared" si="0"/>
        <v>PUMPISSAnrijs</v>
      </c>
      <c r="F12">
        <f>_xlfn.IFERROR(VLOOKUP(E12,'Rezultāti 3 posms'!$A$1:$E$31,5,FALSE),0)</f>
        <v>0</v>
      </c>
      <c r="G12">
        <f t="shared" si="1"/>
        <v>68</v>
      </c>
    </row>
    <row r="13" spans="1:7" ht="15">
      <c r="A13" s="10">
        <v>12</v>
      </c>
      <c r="B13" s="14" t="s">
        <v>241</v>
      </c>
      <c r="C13" s="14" t="s">
        <v>242</v>
      </c>
      <c r="D13" s="13">
        <v>65</v>
      </c>
      <c r="E13" t="str">
        <f t="shared" si="0"/>
        <v>VEVERISGirts</v>
      </c>
      <c r="F13">
        <f>_xlfn.IFERROR(VLOOKUP(E13,'Rezultāti 3 posms'!$A$1:$E$31,5,FALSE),0)</f>
        <v>0</v>
      </c>
      <c r="G13">
        <f t="shared" si="1"/>
        <v>65</v>
      </c>
    </row>
    <row r="14" spans="1:7" ht="15">
      <c r="A14" s="10">
        <v>13</v>
      </c>
      <c r="B14" s="23" t="s">
        <v>362</v>
      </c>
      <c r="C14" s="16" t="s">
        <v>274</v>
      </c>
      <c r="D14" s="13">
        <v>17</v>
      </c>
      <c r="E14" t="str">
        <f t="shared" si="0"/>
        <v>DARZNIEKSAivars</v>
      </c>
      <c r="F14">
        <f>_xlfn.IFERROR(VLOOKUP(E14,'Rezultāti 3 posms'!$A$1:$E$31,5,FALSE),0)</f>
        <v>45</v>
      </c>
      <c r="G14">
        <f t="shared" si="1"/>
        <v>62</v>
      </c>
    </row>
    <row r="15" spans="1:7" ht="15">
      <c r="A15" s="10">
        <v>14</v>
      </c>
      <c r="B15" s="17" t="s">
        <v>98</v>
      </c>
      <c r="C15" s="17" t="s">
        <v>92</v>
      </c>
      <c r="D15" s="30">
        <v>0</v>
      </c>
      <c r="E15" t="str">
        <f t="shared" si="0"/>
        <v>SLAIDIŅŠDidzis</v>
      </c>
      <c r="F15">
        <f>_xlfn.IFERROR(VLOOKUP(E15,'Rezultāti 3 posms'!$A$1:$E$31,5,FALSE),0)</f>
        <v>55</v>
      </c>
      <c r="G15">
        <f t="shared" si="1"/>
        <v>55</v>
      </c>
    </row>
    <row r="16" spans="1:7" ht="15">
      <c r="A16" s="10">
        <v>15</v>
      </c>
      <c r="B16" s="19" t="s">
        <v>244</v>
      </c>
      <c r="C16" s="19" t="s">
        <v>90</v>
      </c>
      <c r="D16" s="13">
        <v>51</v>
      </c>
      <c r="E16" t="str">
        <f t="shared" si="0"/>
        <v>SISOLATIJSArtūrs</v>
      </c>
      <c r="F16">
        <f>_xlfn.IFERROR(VLOOKUP(E16,'Rezultāti 3 posms'!$A$1:$E$31,5,FALSE),0)</f>
        <v>0</v>
      </c>
      <c r="G16">
        <f t="shared" si="1"/>
        <v>51</v>
      </c>
    </row>
    <row r="17" spans="1:7" ht="15">
      <c r="A17" s="10">
        <v>16</v>
      </c>
      <c r="B17" s="17" t="s">
        <v>360</v>
      </c>
      <c r="C17" s="17" t="s">
        <v>142</v>
      </c>
      <c r="D17" s="30">
        <v>0</v>
      </c>
      <c r="E17" t="str">
        <f t="shared" si="0"/>
        <v>KIPURSKaspars</v>
      </c>
      <c r="F17">
        <f>_xlfn.IFERROR(VLOOKUP(E17,'Rezultāti 3 posms'!$A$1:$E$31,5,FALSE),0)</f>
        <v>50</v>
      </c>
      <c r="G17">
        <f t="shared" si="1"/>
        <v>50</v>
      </c>
    </row>
    <row r="18" spans="1:7" ht="15">
      <c r="A18" s="10">
        <v>17</v>
      </c>
      <c r="B18" s="20" t="s">
        <v>245</v>
      </c>
      <c r="C18" s="20" t="s">
        <v>115</v>
      </c>
      <c r="D18" s="15">
        <v>46</v>
      </c>
      <c r="E18" t="str">
        <f t="shared" si="0"/>
        <v>BRUZINSKISJānis</v>
      </c>
      <c r="F18">
        <f>_xlfn.IFERROR(VLOOKUP(E18,'Rezultāti 3 posms'!$A$1:$E$31,5,FALSE),0)</f>
        <v>0</v>
      </c>
      <c r="G18">
        <f t="shared" si="1"/>
        <v>46</v>
      </c>
    </row>
    <row r="19" spans="1:7" ht="15">
      <c r="A19" s="10">
        <v>18</v>
      </c>
      <c r="B19" s="21" t="s">
        <v>246</v>
      </c>
      <c r="C19" s="22" t="s">
        <v>247</v>
      </c>
      <c r="D19" s="13">
        <v>45</v>
      </c>
      <c r="E19" t="str">
        <f t="shared" si="0"/>
        <v>SAVICKISMartins</v>
      </c>
      <c r="F19">
        <f>_xlfn.IFERROR(VLOOKUP(E19,'Rezultāti 3 posms'!$A$1:$E$31,5,FALSE),0)</f>
        <v>0</v>
      </c>
      <c r="G19">
        <f t="shared" si="1"/>
        <v>45</v>
      </c>
    </row>
    <row r="20" spans="1:7" ht="15">
      <c r="A20" s="10">
        <v>19</v>
      </c>
      <c r="B20" s="23" t="s">
        <v>248</v>
      </c>
      <c r="C20" s="16" t="s">
        <v>249</v>
      </c>
      <c r="D20" s="13">
        <v>45</v>
      </c>
      <c r="E20" t="str">
        <f t="shared" si="0"/>
        <v>ROZEArtis</v>
      </c>
      <c r="F20">
        <f>_xlfn.IFERROR(VLOOKUP(E20,'Rezultāti 3 posms'!$A$1:$E$31,5,FALSE),0)</f>
        <v>0</v>
      </c>
      <c r="G20">
        <f t="shared" si="1"/>
        <v>45</v>
      </c>
    </row>
    <row r="21" spans="1:7" ht="15">
      <c r="A21" s="10">
        <v>20</v>
      </c>
      <c r="B21" s="21" t="s">
        <v>250</v>
      </c>
      <c r="C21" s="22" t="s">
        <v>251</v>
      </c>
      <c r="D21" s="13">
        <v>40</v>
      </c>
      <c r="E21" t="str">
        <f t="shared" si="0"/>
        <v>ANDRIJANOVSReinis</v>
      </c>
      <c r="F21">
        <f>_xlfn.IFERROR(VLOOKUP(E21,'Rezultāti 3 posms'!$A$1:$E$31,5,FALSE),0)</f>
        <v>0</v>
      </c>
      <c r="G21">
        <f t="shared" si="1"/>
        <v>40</v>
      </c>
    </row>
    <row r="22" spans="1:7" ht="15">
      <c r="A22" s="10">
        <v>21</v>
      </c>
      <c r="B22" s="23" t="s">
        <v>387</v>
      </c>
      <c r="C22" s="16" t="s">
        <v>115</v>
      </c>
      <c r="D22" s="13">
        <v>40</v>
      </c>
      <c r="E22" t="str">
        <f t="shared" si="0"/>
        <v>OZOLSJānis</v>
      </c>
      <c r="F22">
        <f>_xlfn.IFERROR(VLOOKUP(E22,'Rezultāti 3 posms'!$A$1:$E$31,5,FALSE),0)</f>
        <v>0</v>
      </c>
      <c r="G22">
        <f t="shared" si="1"/>
        <v>40</v>
      </c>
    </row>
    <row r="23" spans="1:7" ht="15">
      <c r="A23" s="10">
        <v>22</v>
      </c>
      <c r="B23" s="17" t="s">
        <v>157</v>
      </c>
      <c r="C23" s="17" t="s">
        <v>158</v>
      </c>
      <c r="D23" s="30">
        <v>0</v>
      </c>
      <c r="E23" t="str">
        <f t="shared" si="0"/>
        <v>DINSBERGSToms</v>
      </c>
      <c r="F23">
        <f>_xlfn.IFERROR(VLOOKUP(E23,'Rezultāti 3 posms'!$A$1:$E$31,5,FALSE),0)</f>
        <v>40</v>
      </c>
      <c r="G23">
        <f t="shared" si="1"/>
        <v>40</v>
      </c>
    </row>
    <row r="24" spans="1:7" ht="15">
      <c r="A24" s="10">
        <v>23</v>
      </c>
      <c r="B24" s="14" t="s">
        <v>252</v>
      </c>
      <c r="C24" s="14" t="s">
        <v>253</v>
      </c>
      <c r="D24" s="13">
        <v>39</v>
      </c>
      <c r="E24" t="str">
        <f t="shared" si="0"/>
        <v>VILUMOVSIvo</v>
      </c>
      <c r="F24">
        <f>_xlfn.IFERROR(VLOOKUP(E24,'Rezultāti 3 posms'!$A$1:$E$31,5,FALSE),0)</f>
        <v>0</v>
      </c>
      <c r="G24">
        <f t="shared" si="1"/>
        <v>39</v>
      </c>
    </row>
    <row r="25" spans="1:7" ht="15">
      <c r="A25" s="10">
        <v>24</v>
      </c>
      <c r="B25" s="16" t="s">
        <v>254</v>
      </c>
      <c r="C25" s="16" t="s">
        <v>255</v>
      </c>
      <c r="D25" s="13">
        <v>38</v>
      </c>
      <c r="E25" t="str">
        <f t="shared" si="0"/>
        <v>KACERAUSKASArturas</v>
      </c>
      <c r="F25">
        <f>_xlfn.IFERROR(VLOOKUP(E25,'Rezultāti 3 posms'!$A$1:$E$31,5,FALSE),0)</f>
        <v>0</v>
      </c>
      <c r="G25">
        <f t="shared" si="1"/>
        <v>38</v>
      </c>
    </row>
    <row r="26" spans="1:7" ht="15">
      <c r="A26" s="10">
        <v>25</v>
      </c>
      <c r="B26" s="21" t="s">
        <v>388</v>
      </c>
      <c r="C26" s="22" t="s">
        <v>142</v>
      </c>
      <c r="D26" s="13">
        <v>24</v>
      </c>
      <c r="E26" t="str">
        <f t="shared" si="0"/>
        <v>ČiksteKaspars</v>
      </c>
      <c r="F26">
        <f>_xlfn.IFERROR(VLOOKUP(E26,'Rezultāti 3 posms'!$A$1:$E$31,5,FALSE),0)</f>
        <v>14</v>
      </c>
      <c r="G26">
        <f t="shared" si="1"/>
        <v>38</v>
      </c>
    </row>
    <row r="27" spans="1:7" ht="15">
      <c r="A27" s="10">
        <v>26</v>
      </c>
      <c r="B27" s="12" t="s">
        <v>256</v>
      </c>
      <c r="C27" s="12" t="s">
        <v>257</v>
      </c>
      <c r="D27" s="15">
        <v>37</v>
      </c>
      <c r="E27" t="str">
        <f t="shared" si="0"/>
        <v>APSEAgnis</v>
      </c>
      <c r="F27">
        <f>_xlfn.IFERROR(VLOOKUP(E27,'Rezultāti 3 posms'!$A$1:$E$31,5,FALSE),0)</f>
        <v>0</v>
      </c>
      <c r="G27">
        <f t="shared" si="1"/>
        <v>37</v>
      </c>
    </row>
    <row r="28" spans="1:7" ht="15">
      <c r="A28" s="10">
        <v>27</v>
      </c>
      <c r="B28" s="17" t="s">
        <v>56</v>
      </c>
      <c r="C28" s="17" t="s">
        <v>57</v>
      </c>
      <c r="D28" s="30">
        <v>0</v>
      </c>
      <c r="E28" t="str">
        <f t="shared" si="0"/>
        <v>NERUGALSViktors</v>
      </c>
      <c r="F28">
        <f>_xlfn.IFERROR(VLOOKUP(E28,'Rezultāti 3 posms'!$A$1:$E$31,5,FALSE),0)</f>
        <v>35</v>
      </c>
      <c r="G28">
        <f t="shared" si="1"/>
        <v>35</v>
      </c>
    </row>
    <row r="29" spans="1:7" ht="15">
      <c r="A29" s="10">
        <v>28</v>
      </c>
      <c r="B29" s="20" t="s">
        <v>258</v>
      </c>
      <c r="C29" s="20" t="s">
        <v>259</v>
      </c>
      <c r="D29" s="13">
        <v>33</v>
      </c>
      <c r="E29" t="str">
        <f t="shared" si="0"/>
        <v>BALODISAndris </v>
      </c>
      <c r="F29">
        <f>_xlfn.IFERROR(VLOOKUP(E29,'Rezultāti 3 posms'!$A$1:$E$31,5,FALSE),0)</f>
        <v>0</v>
      </c>
      <c r="G29">
        <f t="shared" si="1"/>
        <v>33</v>
      </c>
    </row>
    <row r="30" spans="1:7" ht="15">
      <c r="A30" s="10">
        <v>29</v>
      </c>
      <c r="B30" s="18" t="s">
        <v>260</v>
      </c>
      <c r="C30" s="18" t="s">
        <v>261</v>
      </c>
      <c r="D30" s="13">
        <v>31</v>
      </c>
      <c r="E30" t="str">
        <f t="shared" si="0"/>
        <v>RIBAKSEmils</v>
      </c>
      <c r="F30">
        <f>_xlfn.IFERROR(VLOOKUP(E30,'Rezultāti 3 posms'!$A$1:$E$31,5,FALSE),0)</f>
        <v>0</v>
      </c>
      <c r="G30">
        <f t="shared" si="1"/>
        <v>31</v>
      </c>
    </row>
    <row r="31" spans="1:7" ht="15">
      <c r="A31" s="10">
        <v>30</v>
      </c>
      <c r="B31" s="19" t="s">
        <v>262</v>
      </c>
      <c r="C31" s="19" t="s">
        <v>263</v>
      </c>
      <c r="D31" s="13">
        <v>30</v>
      </c>
      <c r="E31" t="str">
        <f t="shared" si="0"/>
        <v>PĒRKONSMārcis</v>
      </c>
      <c r="F31">
        <f>_xlfn.IFERROR(VLOOKUP(E31,'Rezultāti 3 posms'!$A$1:$E$31,5,FALSE),0)</f>
        <v>0</v>
      </c>
      <c r="G31">
        <f t="shared" si="1"/>
        <v>30</v>
      </c>
    </row>
    <row r="32" spans="1:7" ht="15">
      <c r="A32" s="10">
        <v>31</v>
      </c>
      <c r="B32" s="17" t="s">
        <v>129</v>
      </c>
      <c r="C32" s="17" t="s">
        <v>132</v>
      </c>
      <c r="D32" s="30">
        <v>0</v>
      </c>
      <c r="E32" t="str">
        <f t="shared" si="0"/>
        <v>KANCERSKristaps</v>
      </c>
      <c r="F32">
        <f>_xlfn.IFERROR(VLOOKUP(E32,'Rezultāti 3 posms'!$A$1:$E$31,5,FALSE),0)</f>
        <v>30</v>
      </c>
      <c r="G32">
        <f t="shared" si="1"/>
        <v>30</v>
      </c>
    </row>
    <row r="33" spans="1:7" ht="15">
      <c r="A33" s="10">
        <v>32</v>
      </c>
      <c r="B33" s="14" t="s">
        <v>264</v>
      </c>
      <c r="C33" s="14" t="s">
        <v>265</v>
      </c>
      <c r="D33" s="13">
        <v>29</v>
      </c>
      <c r="E33" t="str">
        <f t="shared" si="0"/>
        <v>EGLITISAldis</v>
      </c>
      <c r="F33">
        <f>_xlfn.IFERROR(VLOOKUP(E33,'Rezultāti 3 posms'!$A$1:$E$31,5,FALSE),0)</f>
        <v>0</v>
      </c>
      <c r="G33">
        <f t="shared" si="1"/>
        <v>29</v>
      </c>
    </row>
    <row r="34" spans="1:7" ht="15">
      <c r="A34" s="10">
        <v>33</v>
      </c>
      <c r="B34" s="23" t="s">
        <v>215</v>
      </c>
      <c r="C34" s="16" t="s">
        <v>216</v>
      </c>
      <c r="D34" s="13">
        <v>13</v>
      </c>
      <c r="E34" t="str">
        <f aca="true" t="shared" si="2" ref="E34:E65">B34&amp;C34</f>
        <v>GAILIŠSOskars</v>
      </c>
      <c r="F34">
        <f>_xlfn.IFERROR(VLOOKUP(E34,'Rezultāti 3 posms'!$A$1:$E$31,5,FALSE),0)</f>
        <v>16</v>
      </c>
      <c r="G34">
        <f aca="true" t="shared" si="3" ref="G34:G65">F34+D34</f>
        <v>29</v>
      </c>
    </row>
    <row r="35" spans="1:7" ht="15">
      <c r="A35" s="10">
        <v>34</v>
      </c>
      <c r="B35" s="14" t="s">
        <v>266</v>
      </c>
      <c r="C35" s="14" t="s">
        <v>267</v>
      </c>
      <c r="D35" s="13">
        <v>28</v>
      </c>
      <c r="E35" t="str">
        <f t="shared" si="2"/>
        <v>BEIKANormunds</v>
      </c>
      <c r="F35">
        <f>_xlfn.IFERROR(VLOOKUP(E35,'Rezultāti 3 posms'!$A$1:$E$31,5,FALSE),0)</f>
        <v>0</v>
      </c>
      <c r="G35">
        <f t="shared" si="3"/>
        <v>28</v>
      </c>
    </row>
    <row r="36" spans="1:7" ht="15">
      <c r="A36" s="10">
        <v>35</v>
      </c>
      <c r="B36" s="12" t="s">
        <v>268</v>
      </c>
      <c r="C36" s="12" t="s">
        <v>154</v>
      </c>
      <c r="D36" s="13">
        <v>27</v>
      </c>
      <c r="E36" t="str">
        <f t="shared" si="2"/>
        <v>AKISSandis</v>
      </c>
      <c r="F36">
        <f>_xlfn.IFERROR(VLOOKUP(E36,'Rezultāti 3 posms'!$A$1:$E$31,5,FALSE),0)</f>
        <v>0</v>
      </c>
      <c r="G36">
        <f t="shared" si="3"/>
        <v>27</v>
      </c>
    </row>
    <row r="37" spans="1:7" ht="15">
      <c r="A37" s="10">
        <v>36</v>
      </c>
      <c r="B37" s="41" t="s">
        <v>269</v>
      </c>
      <c r="C37" s="41" t="s">
        <v>78</v>
      </c>
      <c r="D37" s="13">
        <v>25</v>
      </c>
      <c r="E37" t="str">
        <f t="shared" si="2"/>
        <v>MIKULENSJuris</v>
      </c>
      <c r="F37">
        <f>_xlfn.IFERROR(VLOOKUP(E37,'Rezultāti 3 posms'!$A$1:$E$31,5,FALSE),0)</f>
        <v>0</v>
      </c>
      <c r="G37">
        <f t="shared" si="3"/>
        <v>25</v>
      </c>
    </row>
    <row r="38" spans="1:7" ht="15">
      <c r="A38" s="10">
        <v>37</v>
      </c>
      <c r="B38" s="23" t="s">
        <v>270</v>
      </c>
      <c r="C38" s="16" t="s">
        <v>115</v>
      </c>
      <c r="D38" s="13">
        <v>25</v>
      </c>
      <c r="E38" t="str">
        <f t="shared" si="2"/>
        <v>RUBIKSJānis</v>
      </c>
      <c r="F38">
        <f>_xlfn.IFERROR(VLOOKUP(E38,'Rezultāti 3 posms'!$A$1:$E$31,5,FALSE),0)</f>
        <v>0</v>
      </c>
      <c r="G38">
        <f t="shared" si="3"/>
        <v>25</v>
      </c>
    </row>
    <row r="39" spans="1:7" ht="15">
      <c r="A39" s="10">
        <v>38</v>
      </c>
      <c r="B39" s="17" t="s">
        <v>163</v>
      </c>
      <c r="C39" s="17" t="s">
        <v>164</v>
      </c>
      <c r="D39" s="30">
        <v>0</v>
      </c>
      <c r="E39" t="str">
        <f t="shared" si="2"/>
        <v>BĒRZIŅŠMatīss</v>
      </c>
      <c r="F39">
        <f>_xlfn.IFERROR(VLOOKUP(E39,'Rezultāti 3 posms'!$A$1:$E$31,5,FALSE),0)</f>
        <v>25</v>
      </c>
      <c r="G39">
        <f t="shared" si="3"/>
        <v>25</v>
      </c>
    </row>
    <row r="40" spans="1:7" ht="15">
      <c r="A40" s="10">
        <v>39</v>
      </c>
      <c r="B40" s="42" t="s">
        <v>243</v>
      </c>
      <c r="C40" s="42" t="s">
        <v>247</v>
      </c>
      <c r="D40" s="13">
        <v>23</v>
      </c>
      <c r="E40" t="str">
        <f t="shared" si="2"/>
        <v>LEJINSMartins</v>
      </c>
      <c r="F40">
        <f>_xlfn.IFERROR(VLOOKUP(E40,'Rezultāti 3 posms'!$A$1:$E$31,5,FALSE),0)</f>
        <v>0</v>
      </c>
      <c r="G40">
        <f t="shared" si="3"/>
        <v>23</v>
      </c>
    </row>
    <row r="41" spans="1:7" ht="15">
      <c r="A41" s="10">
        <v>40</v>
      </c>
      <c r="B41" s="18" t="s">
        <v>271</v>
      </c>
      <c r="C41" s="18" t="s">
        <v>247</v>
      </c>
      <c r="D41" s="13">
        <v>22</v>
      </c>
      <c r="E41" t="str">
        <f t="shared" si="2"/>
        <v>FLAKSISMartins</v>
      </c>
      <c r="F41">
        <f>_xlfn.IFERROR(VLOOKUP(E41,'Rezultāti 3 posms'!$A$1:$E$31,5,FALSE),0)</f>
        <v>0</v>
      </c>
      <c r="G41">
        <f t="shared" si="3"/>
        <v>22</v>
      </c>
    </row>
    <row r="42" spans="1:7" ht="15">
      <c r="A42" s="10">
        <v>41</v>
      </c>
      <c r="B42" s="23" t="s">
        <v>272</v>
      </c>
      <c r="C42" s="16" t="s">
        <v>273</v>
      </c>
      <c r="D42" s="13">
        <v>22</v>
      </c>
      <c r="E42" t="str">
        <f t="shared" si="2"/>
        <v>KALĒJSMāris</v>
      </c>
      <c r="F42">
        <f>_xlfn.IFERROR(VLOOKUP(E42,'Rezultāti 3 posms'!$A$1:$E$31,5,FALSE),0)</f>
        <v>0</v>
      </c>
      <c r="G42">
        <f t="shared" si="3"/>
        <v>22</v>
      </c>
    </row>
    <row r="43" spans="1:7" ht="15">
      <c r="A43" s="10">
        <v>42</v>
      </c>
      <c r="B43" s="23" t="s">
        <v>213</v>
      </c>
      <c r="C43" s="16" t="s">
        <v>60</v>
      </c>
      <c r="D43" s="13">
        <v>11</v>
      </c>
      <c r="E43" t="str">
        <f t="shared" si="2"/>
        <v>PĒTERSONSMārtiņš</v>
      </c>
      <c r="F43">
        <f>_xlfn.IFERROR(VLOOKUP(E43,'Rezultāti 3 posms'!$A$1:$E$31,5,FALSE),0)</f>
        <v>11</v>
      </c>
      <c r="G43">
        <f t="shared" si="3"/>
        <v>22</v>
      </c>
    </row>
    <row r="44" spans="1:7" ht="15">
      <c r="A44" s="10">
        <v>43</v>
      </c>
      <c r="B44" s="17" t="s">
        <v>108</v>
      </c>
      <c r="C44" s="17" t="s">
        <v>106</v>
      </c>
      <c r="D44" s="30">
        <v>0</v>
      </c>
      <c r="E44" t="str">
        <f t="shared" si="2"/>
        <v>ŠARĀKOVSRenārs</v>
      </c>
      <c r="F44">
        <f>_xlfn.IFERROR(VLOOKUP(E44,'Rezultāti 3 posms'!$A$1:$E$31,5,FALSE),0)</f>
        <v>22</v>
      </c>
      <c r="G44">
        <f t="shared" si="3"/>
        <v>22</v>
      </c>
    </row>
    <row r="45" spans="1:7" ht="15">
      <c r="A45" s="10">
        <v>44</v>
      </c>
      <c r="B45" s="17" t="s">
        <v>101</v>
      </c>
      <c r="C45" s="17" t="s">
        <v>102</v>
      </c>
      <c r="D45" s="30">
        <v>0</v>
      </c>
      <c r="E45" t="str">
        <f t="shared" si="2"/>
        <v>BERGSEmīls</v>
      </c>
      <c r="F45">
        <f>_xlfn.IFERROR(VLOOKUP(E45,'Rezultāti 3 posms'!$A$1:$E$31,5,FALSE),0)</f>
        <v>21</v>
      </c>
      <c r="G45">
        <f t="shared" si="3"/>
        <v>21</v>
      </c>
    </row>
    <row r="46" spans="1:7" ht="15">
      <c r="A46" s="10">
        <v>45</v>
      </c>
      <c r="B46" s="17" t="s">
        <v>364</v>
      </c>
      <c r="C46" s="17" t="s">
        <v>60</v>
      </c>
      <c r="D46" s="30">
        <v>0</v>
      </c>
      <c r="E46" t="str">
        <f t="shared" si="2"/>
        <v>MELĀNSMārtiņš</v>
      </c>
      <c r="F46">
        <f>_xlfn.IFERROR(VLOOKUP(E46,'Rezultāti 3 posms'!$A$1:$E$31,5,FALSE),0)</f>
        <v>20</v>
      </c>
      <c r="G46">
        <f t="shared" si="3"/>
        <v>20</v>
      </c>
    </row>
    <row r="47" spans="1:7" ht="15">
      <c r="A47" s="10">
        <v>46</v>
      </c>
      <c r="B47" s="17" t="s">
        <v>187</v>
      </c>
      <c r="C47" s="17" t="s">
        <v>188</v>
      </c>
      <c r="D47" s="30">
        <v>0</v>
      </c>
      <c r="E47" t="str">
        <f t="shared" si="2"/>
        <v>GANZBURGSIvars</v>
      </c>
      <c r="F47">
        <f>_xlfn.IFERROR(VLOOKUP(E47,'Rezultāti 3 posms'!$A$1:$E$31,5,FALSE),0)</f>
        <v>18</v>
      </c>
      <c r="G47">
        <f t="shared" si="3"/>
        <v>18</v>
      </c>
    </row>
    <row r="48" spans="1:7" ht="15">
      <c r="A48" s="10">
        <v>47</v>
      </c>
      <c r="B48" s="17" t="s">
        <v>73</v>
      </c>
      <c r="C48" s="17" t="s">
        <v>74</v>
      </c>
      <c r="D48" s="30">
        <v>0</v>
      </c>
      <c r="E48" t="str">
        <f t="shared" si="2"/>
        <v>SIDEĻSKISGuntars</v>
      </c>
      <c r="F48">
        <f>_xlfn.IFERROR(VLOOKUP(E48,'Rezultāti 3 posms'!$A$1:$E$31,5,FALSE),0)</f>
        <v>17</v>
      </c>
      <c r="G48">
        <f t="shared" si="3"/>
        <v>17</v>
      </c>
    </row>
    <row r="49" spans="1:7" ht="15">
      <c r="A49" s="10">
        <v>48</v>
      </c>
      <c r="B49" t="s">
        <v>77</v>
      </c>
      <c r="C49" t="s">
        <v>78</v>
      </c>
      <c r="D49" s="26">
        <v>0</v>
      </c>
      <c r="E49" t="str">
        <f t="shared" si="2"/>
        <v>SKREBELSJuris</v>
      </c>
      <c r="F49">
        <f>_xlfn.IFERROR(VLOOKUP(E49,'Rezultāti 3 posms'!$A$1:$E$31,5,FALSE),0)</f>
        <v>15</v>
      </c>
      <c r="G49">
        <f t="shared" si="3"/>
        <v>15</v>
      </c>
    </row>
    <row r="50" spans="1:7" ht="15">
      <c r="A50" s="10">
        <v>49</v>
      </c>
      <c r="B50" t="s">
        <v>366</v>
      </c>
      <c r="C50" t="s">
        <v>282</v>
      </c>
      <c r="D50" s="26">
        <v>0</v>
      </c>
      <c r="E50" t="str">
        <f t="shared" si="2"/>
        <v>GEROJEVSAleksandrs</v>
      </c>
      <c r="F50">
        <f>_xlfn.IFERROR(VLOOKUP(E50,'Rezultāti 3 posms'!$A$1:$E$31,5,FALSE),0)</f>
        <v>13</v>
      </c>
      <c r="G50">
        <f t="shared" si="3"/>
        <v>13</v>
      </c>
    </row>
    <row r="51" spans="1:7" ht="15">
      <c r="A51" s="10">
        <v>50</v>
      </c>
      <c r="B51" s="27" t="s">
        <v>389</v>
      </c>
      <c r="C51" s="29" t="s">
        <v>275</v>
      </c>
      <c r="D51" s="31">
        <v>12</v>
      </c>
      <c r="E51" t="str">
        <f t="shared" si="2"/>
        <v>RONISArturs</v>
      </c>
      <c r="F51">
        <f>_xlfn.IFERROR(VLOOKUP(E51,'Rezultāti 3 posms'!$A$1:$E$31,5,FALSE),0)</f>
        <v>0</v>
      </c>
      <c r="G51">
        <f t="shared" si="3"/>
        <v>12</v>
      </c>
    </row>
    <row r="52" spans="1:7" ht="15">
      <c r="A52" s="10">
        <v>51</v>
      </c>
      <c r="B52" t="s">
        <v>23</v>
      </c>
      <c r="C52" t="s">
        <v>24</v>
      </c>
      <c r="D52" s="26">
        <v>0</v>
      </c>
      <c r="E52" t="str">
        <f t="shared" si="2"/>
        <v>SEDLIŅŠUldis</v>
      </c>
      <c r="F52">
        <f>_xlfn.IFERROR(VLOOKUP(E52,'Rezultāti 3 posms'!$A$1:$E$31,5,FALSE),0)</f>
        <v>12</v>
      </c>
      <c r="G52">
        <f t="shared" si="3"/>
        <v>12</v>
      </c>
    </row>
    <row r="53" spans="1:7" ht="15">
      <c r="A53" s="10">
        <v>52</v>
      </c>
      <c r="B53" s="27" t="s">
        <v>276</v>
      </c>
      <c r="C53" s="28" t="s">
        <v>277</v>
      </c>
      <c r="D53" s="31">
        <v>10</v>
      </c>
      <c r="E53" t="str">
        <f t="shared" si="2"/>
        <v>DOBROVOĻSKISIgors</v>
      </c>
      <c r="F53">
        <f>_xlfn.IFERROR(VLOOKUP(E53,'Rezultāti 3 posms'!$A$1:$E$31,5,FALSE),0)</f>
        <v>0</v>
      </c>
      <c r="G53">
        <f t="shared" si="3"/>
        <v>10</v>
      </c>
    </row>
    <row r="54" spans="1:7" ht="15">
      <c r="A54" s="10">
        <v>53</v>
      </c>
      <c r="B54" s="27" t="s">
        <v>278</v>
      </c>
      <c r="C54" s="29" t="s">
        <v>82</v>
      </c>
      <c r="D54" s="31">
        <v>9</v>
      </c>
      <c r="E54" t="str">
        <f t="shared" si="2"/>
        <v>PĀRUPSLauris</v>
      </c>
      <c r="F54">
        <f>_xlfn.IFERROR(VLOOKUP(E54,'Rezultāti 3 posms'!$A$1:$E$31,5,FALSE),0)</f>
        <v>0</v>
      </c>
      <c r="G54">
        <f t="shared" si="3"/>
        <v>9</v>
      </c>
    </row>
    <row r="55" spans="1:7" ht="15">
      <c r="A55" s="10">
        <v>54</v>
      </c>
      <c r="B55" t="s">
        <v>368</v>
      </c>
      <c r="C55" t="s">
        <v>369</v>
      </c>
      <c r="D55" s="26">
        <v>0</v>
      </c>
      <c r="E55" t="str">
        <f t="shared" si="2"/>
        <v>GAURIKOVSAndris</v>
      </c>
      <c r="F55">
        <f>_xlfn.IFERROR(VLOOKUP(E55,'Rezultāti 3 posms'!$A$1:$E$31,5,FALSE),0)</f>
        <v>9</v>
      </c>
      <c r="G55">
        <f t="shared" si="3"/>
        <v>9</v>
      </c>
    </row>
    <row r="56" spans="1:7" ht="15">
      <c r="A56" s="10">
        <v>55</v>
      </c>
      <c r="B56" s="27" t="s">
        <v>279</v>
      </c>
      <c r="C56" s="29" t="s">
        <v>115</v>
      </c>
      <c r="D56" s="31">
        <v>8</v>
      </c>
      <c r="E56" t="str">
        <f t="shared" si="2"/>
        <v>ĀBOLIŅŠJānis</v>
      </c>
      <c r="F56">
        <f>_xlfn.IFERROR(VLOOKUP(E56,'Rezultāti 3 posms'!$A$1:$E$31,5,FALSE),0)</f>
        <v>0</v>
      </c>
      <c r="G56">
        <f t="shared" si="3"/>
        <v>8</v>
      </c>
    </row>
    <row r="57" spans="1:7" ht="15">
      <c r="A57" s="10">
        <v>56</v>
      </c>
      <c r="B57" t="s">
        <v>54</v>
      </c>
      <c r="C57" t="s">
        <v>55</v>
      </c>
      <c r="D57" s="26">
        <v>0</v>
      </c>
      <c r="E57" t="str">
        <f t="shared" si="2"/>
        <v>JUKŠINSKISAlēns</v>
      </c>
      <c r="F57">
        <f>_xlfn.IFERROR(VLOOKUP(E57,'Rezultāti 3 posms'!$A$1:$E$31,5,FALSE),0)</f>
        <v>8</v>
      </c>
      <c r="G57">
        <f t="shared" si="3"/>
        <v>8</v>
      </c>
    </row>
    <row r="58" spans="1:7" ht="15">
      <c r="A58" s="10">
        <v>57</v>
      </c>
      <c r="B58" s="27" t="s">
        <v>280</v>
      </c>
      <c r="C58" s="24"/>
      <c r="D58" s="31">
        <v>7</v>
      </c>
      <c r="E58" t="str">
        <f t="shared" si="2"/>
        <v>DERGAČS</v>
      </c>
      <c r="F58">
        <f>_xlfn.IFERROR(VLOOKUP(E58,'Rezultāti 3 posms'!$A$1:$E$31,5,FALSE),0)</f>
        <v>0</v>
      </c>
      <c r="G58">
        <f t="shared" si="3"/>
        <v>7</v>
      </c>
    </row>
    <row r="59" spans="1:7" ht="15">
      <c r="A59" s="10">
        <v>58</v>
      </c>
      <c r="B59" t="s">
        <v>89</v>
      </c>
      <c r="C59" t="s">
        <v>90</v>
      </c>
      <c r="D59" s="26">
        <v>0</v>
      </c>
      <c r="E59" t="str">
        <f t="shared" si="2"/>
        <v>ZĀLĪTISArtūrs</v>
      </c>
      <c r="F59">
        <f>_xlfn.IFERROR(VLOOKUP(E59,'Rezultāti 3 posms'!$A$1:$E$31,5,FALSE),0)</f>
        <v>7</v>
      </c>
      <c r="G59">
        <f t="shared" si="3"/>
        <v>7</v>
      </c>
    </row>
    <row r="60" spans="1:7" ht="15">
      <c r="A60" s="10">
        <v>59</v>
      </c>
      <c r="B60" s="27" t="s">
        <v>281</v>
      </c>
      <c r="C60" s="29" t="s">
        <v>282</v>
      </c>
      <c r="D60" s="31">
        <v>6</v>
      </c>
      <c r="E60" t="str">
        <f t="shared" si="2"/>
        <v>MERZLIKINSAleksandrs</v>
      </c>
      <c r="F60">
        <f>_xlfn.IFERROR(VLOOKUP(E60,'Rezultāti 3 posms'!$A$1:$E$31,5,FALSE),0)</f>
        <v>0</v>
      </c>
      <c r="G60">
        <f t="shared" si="3"/>
        <v>6</v>
      </c>
    </row>
    <row r="61" spans="1:7" ht="15">
      <c r="A61" s="10">
        <v>60</v>
      </c>
      <c r="B61" t="s">
        <v>160</v>
      </c>
      <c r="C61" t="s">
        <v>161</v>
      </c>
      <c r="D61" s="26">
        <v>0</v>
      </c>
      <c r="E61" t="str">
        <f t="shared" si="2"/>
        <v>PAŠKAUSKSKarels</v>
      </c>
      <c r="F61">
        <f>_xlfn.IFERROR(VLOOKUP(E61,'Rezultāti 3 posms'!$A$1:$E$31,5,FALSE),0)</f>
        <v>6</v>
      </c>
      <c r="G61">
        <f t="shared" si="3"/>
        <v>6</v>
      </c>
    </row>
    <row r="62" spans="1:7" ht="15">
      <c r="A62" s="10">
        <v>61</v>
      </c>
      <c r="B62" s="27" t="s">
        <v>283</v>
      </c>
      <c r="C62" s="29" t="s">
        <v>188</v>
      </c>
      <c r="D62" s="31">
        <v>5</v>
      </c>
      <c r="E62" t="str">
        <f t="shared" si="2"/>
        <v>ŽERBISIvars</v>
      </c>
      <c r="F62">
        <f>_xlfn.IFERROR(VLOOKUP(E62,'Rezultāti 3 posms'!$A$1:$E$31,5,FALSE),0)</f>
        <v>0</v>
      </c>
      <c r="G62">
        <f t="shared" si="3"/>
        <v>5</v>
      </c>
    </row>
    <row r="63" spans="1:7" ht="15">
      <c r="A63" s="10">
        <v>62</v>
      </c>
      <c r="B63" t="s">
        <v>14</v>
      </c>
      <c r="C63" t="s">
        <v>15</v>
      </c>
      <c r="D63" s="26">
        <v>0</v>
      </c>
      <c r="E63" t="str">
        <f t="shared" si="2"/>
        <v>SKUJENIEKSVilis</v>
      </c>
      <c r="F63">
        <f>_xlfn.IFERROR(VLOOKUP(E63,'Rezultāti 3 posms'!$A$1:$E$31,5,FALSE),0)</f>
        <v>5</v>
      </c>
      <c r="G63">
        <f t="shared" si="3"/>
        <v>5</v>
      </c>
    </row>
    <row r="64" spans="1:7" ht="15">
      <c r="A64" s="10">
        <v>63</v>
      </c>
      <c r="B64" s="27" t="s">
        <v>390</v>
      </c>
      <c r="C64" s="24" t="s">
        <v>158</v>
      </c>
      <c r="D64" s="31">
        <v>4</v>
      </c>
      <c r="E64" t="str">
        <f t="shared" si="2"/>
        <v>KohsToms</v>
      </c>
      <c r="F64">
        <f>_xlfn.IFERROR(VLOOKUP(E64,'Rezultāti 3 posms'!$A$1:$E$31,5,FALSE),0)</f>
        <v>0</v>
      </c>
      <c r="G64">
        <f t="shared" si="3"/>
        <v>4</v>
      </c>
    </row>
    <row r="65" spans="1:7" ht="15">
      <c r="A65" s="10">
        <v>64</v>
      </c>
      <c r="B65" t="s">
        <v>372</v>
      </c>
      <c r="C65" t="s">
        <v>373</v>
      </c>
      <c r="D65" s="26">
        <v>0</v>
      </c>
      <c r="E65" t="str">
        <f t="shared" si="2"/>
        <v>ZARIŅŠSandris</v>
      </c>
      <c r="F65">
        <f>_xlfn.IFERROR(VLOOKUP(E65,'Rezultāti 3 posms'!$A$1:$E$31,5,FALSE),0)</f>
        <v>4</v>
      </c>
      <c r="G65">
        <f t="shared" si="3"/>
        <v>4</v>
      </c>
    </row>
    <row r="66" spans="1:7" ht="15">
      <c r="A66" s="10">
        <v>65</v>
      </c>
      <c r="B66" s="27" t="s">
        <v>284</v>
      </c>
      <c r="C66" s="29" t="s">
        <v>154</v>
      </c>
      <c r="D66" s="31">
        <v>3</v>
      </c>
      <c r="E66" t="str">
        <f aca="true" t="shared" si="4" ref="E66:E71">B66&amp;C66</f>
        <v>LUSISSandis</v>
      </c>
      <c r="F66">
        <f>_xlfn.IFERROR(VLOOKUP(E66,'Rezultāti 3 posms'!$A$1:$E$31,5,FALSE),0)</f>
        <v>0</v>
      </c>
      <c r="G66">
        <f>F66+D66</f>
        <v>3</v>
      </c>
    </row>
    <row r="67" spans="1:7" ht="15">
      <c r="A67" s="10">
        <v>66</v>
      </c>
      <c r="B67" t="s">
        <v>153</v>
      </c>
      <c r="C67" t="s">
        <v>154</v>
      </c>
      <c r="D67" s="26">
        <v>0</v>
      </c>
      <c r="E67" t="str">
        <f t="shared" si="4"/>
        <v>GOŽASandis</v>
      </c>
      <c r="F67">
        <f>_xlfn.IFERROR(VLOOKUP(E67,'Rezultāti 3 posms'!$A$1:$E$31,5,FALSE),0)</f>
        <v>3</v>
      </c>
      <c r="G67">
        <f>F67+D67</f>
        <v>3</v>
      </c>
    </row>
    <row r="68" spans="1:7" ht="15">
      <c r="A68" s="10">
        <v>67</v>
      </c>
      <c r="B68" s="27" t="s">
        <v>285</v>
      </c>
      <c r="C68" s="29" t="s">
        <v>10</v>
      </c>
      <c r="D68" s="32">
        <v>2</v>
      </c>
      <c r="E68" t="str">
        <f t="shared" si="4"/>
        <v>ŠUĻGAAndrejs</v>
      </c>
      <c r="F68">
        <f>_xlfn.IFERROR(VLOOKUP(E68,'Rezultāti 3 posms'!$A$1:$E$31,5,FALSE),0)</f>
        <v>0</v>
      </c>
      <c r="G68">
        <f>F68+D68</f>
        <v>2</v>
      </c>
    </row>
    <row r="69" spans="1:7" ht="15">
      <c r="A69" s="10">
        <v>68</v>
      </c>
      <c r="B69" t="s">
        <v>94</v>
      </c>
      <c r="C69" t="s">
        <v>95</v>
      </c>
      <c r="D69" s="26">
        <v>0</v>
      </c>
      <c r="E69" t="str">
        <f t="shared" si="4"/>
        <v>MIHŅĒVIČSUģis</v>
      </c>
      <c r="F69">
        <f>_xlfn.IFERROR(VLOOKUP(E69,'Rezultāti 3 posms'!$A$1:$E$31,5,FALSE),0)</f>
        <v>2</v>
      </c>
      <c r="G69">
        <f>F69+D69</f>
        <v>2</v>
      </c>
    </row>
    <row r="70" spans="1:7" ht="15">
      <c r="A70" s="10">
        <v>69</v>
      </c>
      <c r="B70" s="27" t="s">
        <v>9</v>
      </c>
      <c r="C70" s="29" t="s">
        <v>10</v>
      </c>
      <c r="D70" s="32">
        <v>1</v>
      </c>
      <c r="E70" t="str">
        <f t="shared" si="4"/>
        <v>LIPSKISAndrejs</v>
      </c>
      <c r="F70">
        <f>_xlfn.IFERROR(VLOOKUP(E70,'Rezultāti 3 posms'!$A$1:$E$31,5,FALSE),0)</f>
        <v>0</v>
      </c>
      <c r="G70">
        <f>F70+D70</f>
        <v>1</v>
      </c>
    </row>
    <row r="71" spans="1:7" ht="15">
      <c r="A71" s="10">
        <v>70</v>
      </c>
      <c r="B71" t="s">
        <v>162</v>
      </c>
      <c r="C71" t="s">
        <v>132</v>
      </c>
      <c r="D71" s="26">
        <v>0</v>
      </c>
      <c r="E71" t="str">
        <f t="shared" si="4"/>
        <v>ŽIRBAKristaps</v>
      </c>
      <c r="F71">
        <f>_xlfn.IFERROR(VLOOKUP(E71,'Rezultāti 3 posms'!$A$1:$E$31,5,FALSE),0)</f>
        <v>1</v>
      </c>
      <c r="G71">
        <f>F71+D71</f>
        <v>1</v>
      </c>
    </row>
  </sheetData>
  <sheetProtection/>
  <autoFilter ref="A1:N1">
    <sortState ref="A2:N71">
      <sortCondition descending="1" sortBy="value" ref="G2:G7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 Centrs</dc:creator>
  <cp:keywords/>
  <dc:description/>
  <cp:lastModifiedBy>Windows User</cp:lastModifiedBy>
  <dcterms:created xsi:type="dcterms:W3CDTF">2017-10-11T05:52:29Z</dcterms:created>
  <dcterms:modified xsi:type="dcterms:W3CDTF">2017-11-08T11:46:15Z</dcterms:modified>
  <cp:category/>
  <cp:version/>
  <cp:contentType/>
  <cp:contentStatus/>
</cp:coreProperties>
</file>